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ARMASI\PRODI S1 FARMASI\S-1 FARMASI\TRANSKRIP AKD\TRANSKRIP BILINGUAL FINAL\"/>
    </mc:Choice>
  </mc:AlternateContent>
  <bookViews>
    <workbookView xWindow="765" yWindow="4545" windowWidth="19350" windowHeight="3045"/>
  </bookViews>
  <sheets>
    <sheet name="FSTO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5" i="1" l="1"/>
  <c r="N18" i="1" l="1"/>
  <c r="K127" i="1" l="1"/>
  <c r="AA129" i="1" s="1"/>
  <c r="AA124" i="1"/>
  <c r="N124" i="1"/>
  <c r="L124" i="1"/>
  <c r="AD122" i="1"/>
  <c r="AB122" i="1"/>
  <c r="N121" i="1"/>
  <c r="L121" i="1"/>
  <c r="AD120" i="1"/>
  <c r="AB120" i="1"/>
  <c r="N119" i="1"/>
  <c r="L119" i="1"/>
  <c r="AD118" i="1"/>
  <c r="AB118" i="1"/>
  <c r="AD116" i="1"/>
  <c r="AB116" i="1"/>
  <c r="N116" i="1"/>
  <c r="L116" i="1"/>
  <c r="N114" i="1"/>
  <c r="L114" i="1"/>
  <c r="AD113" i="1"/>
  <c r="AB113" i="1"/>
  <c r="N112" i="1"/>
  <c r="L112" i="1"/>
  <c r="AD111" i="1"/>
  <c r="AB111" i="1"/>
  <c r="AD109" i="1"/>
  <c r="AB109" i="1"/>
  <c r="N109" i="1"/>
  <c r="L109" i="1"/>
  <c r="AD107" i="1"/>
  <c r="AB107" i="1"/>
  <c r="N107" i="1"/>
  <c r="L107" i="1"/>
  <c r="N105" i="1"/>
  <c r="L105" i="1"/>
  <c r="AD104" i="1"/>
  <c r="AB104" i="1"/>
  <c r="AD102" i="1"/>
  <c r="AB102" i="1"/>
  <c r="N102" i="1"/>
  <c r="L102" i="1"/>
  <c r="AD100" i="1"/>
  <c r="AB100" i="1"/>
  <c r="N100" i="1"/>
  <c r="L100" i="1"/>
  <c r="AD98" i="1"/>
  <c r="AB98" i="1"/>
  <c r="N98" i="1"/>
  <c r="L98" i="1"/>
  <c r="AD96" i="1"/>
  <c r="AB96" i="1"/>
  <c r="N96" i="1"/>
  <c r="L96" i="1"/>
  <c r="AD94" i="1"/>
  <c r="AB94" i="1"/>
  <c r="N94" i="1"/>
  <c r="L94" i="1"/>
  <c r="AD92" i="1"/>
  <c r="AB92" i="1"/>
  <c r="N92" i="1"/>
  <c r="L92" i="1"/>
  <c r="AD90" i="1"/>
  <c r="AB90" i="1"/>
  <c r="N90" i="1"/>
  <c r="L90" i="1"/>
  <c r="AD87" i="1"/>
  <c r="AB87" i="1"/>
  <c r="N87" i="1"/>
  <c r="L87" i="1"/>
  <c r="AD85" i="1"/>
  <c r="AB85" i="1"/>
  <c r="N85" i="1"/>
  <c r="L85" i="1"/>
  <c r="AD83" i="1"/>
  <c r="AB83" i="1"/>
  <c r="N83" i="1"/>
  <c r="L83" i="1"/>
  <c r="AD81" i="1"/>
  <c r="AB81" i="1"/>
  <c r="N81" i="1"/>
  <c r="L81" i="1"/>
  <c r="AD74" i="1"/>
  <c r="AB74" i="1"/>
  <c r="N74" i="1"/>
  <c r="L74" i="1"/>
  <c r="AD72" i="1"/>
  <c r="AB72" i="1"/>
  <c r="N72" i="1"/>
  <c r="L72" i="1"/>
  <c r="AD70" i="1"/>
  <c r="AB70" i="1"/>
  <c r="N70" i="1"/>
  <c r="L70" i="1"/>
  <c r="AD68" i="1"/>
  <c r="AB68" i="1"/>
  <c r="N68" i="1"/>
  <c r="L68" i="1"/>
  <c r="AD66" i="1"/>
  <c r="AB66" i="1"/>
  <c r="N66" i="1"/>
  <c r="L66" i="1"/>
  <c r="AD64" i="1"/>
  <c r="AB64" i="1"/>
  <c r="N64" i="1"/>
  <c r="L64" i="1"/>
  <c r="AD62" i="1"/>
  <c r="AB62" i="1"/>
  <c r="N62" i="1"/>
  <c r="L62" i="1"/>
  <c r="AD60" i="1"/>
  <c r="AB60" i="1"/>
  <c r="N60" i="1"/>
  <c r="L60" i="1"/>
  <c r="AD58" i="1"/>
  <c r="AB58" i="1"/>
  <c r="N58" i="1"/>
  <c r="L58" i="1"/>
  <c r="AD56" i="1"/>
  <c r="AB56" i="1"/>
  <c r="N56" i="1"/>
  <c r="L56" i="1"/>
  <c r="AD54" i="1"/>
  <c r="AB54" i="1"/>
  <c r="N54" i="1"/>
  <c r="L54" i="1"/>
  <c r="AD52" i="1"/>
  <c r="AB52" i="1"/>
  <c r="N52" i="1"/>
  <c r="L52" i="1"/>
  <c r="AD50" i="1"/>
  <c r="AB50" i="1"/>
  <c r="N50" i="1"/>
  <c r="L50" i="1"/>
  <c r="AD48" i="1"/>
  <c r="AB48" i="1"/>
  <c r="N48" i="1"/>
  <c r="L48" i="1"/>
  <c r="AD46" i="1"/>
  <c r="AB46" i="1"/>
  <c r="N46" i="1"/>
  <c r="L46" i="1"/>
  <c r="AD44" i="1"/>
  <c r="AB44" i="1"/>
  <c r="N44" i="1"/>
  <c r="L44" i="1"/>
  <c r="AD42" i="1"/>
  <c r="AB42" i="1"/>
  <c r="N42" i="1"/>
  <c r="L42" i="1"/>
  <c r="AD40" i="1"/>
  <c r="AB40" i="1"/>
  <c r="N40" i="1"/>
  <c r="L40" i="1"/>
  <c r="AD38" i="1"/>
  <c r="AB38" i="1"/>
  <c r="N38" i="1"/>
  <c r="L38" i="1"/>
  <c r="AD36" i="1"/>
  <c r="AB36" i="1"/>
  <c r="N36" i="1"/>
  <c r="L36" i="1"/>
  <c r="AD34" i="1"/>
  <c r="AB34" i="1"/>
  <c r="N34" i="1"/>
  <c r="L34" i="1"/>
  <c r="AD32" i="1"/>
  <c r="AB32" i="1"/>
  <c r="N32" i="1"/>
  <c r="L32" i="1"/>
  <c r="AD30" i="1"/>
  <c r="AB30" i="1"/>
  <c r="N30" i="1"/>
  <c r="L30" i="1"/>
  <c r="AD28" i="1"/>
  <c r="AB28" i="1"/>
  <c r="N28" i="1"/>
  <c r="L28" i="1"/>
  <c r="AD26" i="1"/>
  <c r="AB26" i="1"/>
  <c r="N26" i="1"/>
  <c r="L26" i="1"/>
  <c r="AD24" i="1"/>
  <c r="AB24" i="1"/>
  <c r="N24" i="1"/>
  <c r="L24" i="1"/>
  <c r="AD22" i="1"/>
  <c r="AB22" i="1"/>
  <c r="N22" i="1"/>
  <c r="L22" i="1"/>
  <c r="AD20" i="1"/>
  <c r="AB20" i="1"/>
  <c r="N20" i="1"/>
  <c r="L20" i="1"/>
  <c r="AD18" i="1"/>
  <c r="AD124" i="1" s="1"/>
  <c r="AB18" i="1"/>
  <c r="N127" i="1"/>
  <c r="AA131" i="1" s="1"/>
  <c r="L18" i="1"/>
  <c r="AA136" i="1" l="1"/>
  <c r="AA133" i="1"/>
</calcChain>
</file>

<file path=xl/sharedStrings.xml><?xml version="1.0" encoding="utf-8"?>
<sst xmlns="http://schemas.openxmlformats.org/spreadsheetml/2006/main" count="336" uniqueCount="281">
  <si>
    <t>TRANSKRIP AKADEMIK</t>
  </si>
  <si>
    <t xml:space="preserve"> ACADEMIC TRANSCRIPT</t>
  </si>
  <si>
    <t>Nama</t>
  </si>
  <si>
    <t>:</t>
  </si>
  <si>
    <t>Program Studi</t>
  </si>
  <si>
    <t>Name</t>
  </si>
  <si>
    <t>Major</t>
  </si>
  <si>
    <t>Nomor Induk Mahasiswa</t>
  </si>
  <si>
    <t>Lulusan Program</t>
  </si>
  <si>
    <t>Student Number</t>
  </si>
  <si>
    <t>Tempat/tanggal lahir</t>
  </si>
  <si>
    <t>Gelar Kesarjanaan</t>
  </si>
  <si>
    <t>Place/Date of Birth</t>
  </si>
  <si>
    <t>Tanggal Lulus</t>
  </si>
  <si>
    <t xml:space="preserve">Nomor  Seri </t>
  </si>
  <si>
    <t>Date of Graduation</t>
  </si>
  <si>
    <t>Certificate Number</t>
  </si>
  <si>
    <t>No.</t>
  </si>
  <si>
    <t>Mata Kuliah</t>
  </si>
  <si>
    <r>
      <t>Nilai/</t>
    </r>
    <r>
      <rPr>
        <b/>
        <i/>
        <sz val="10"/>
        <rFont val="Arial Narrow"/>
        <family val="2"/>
      </rPr>
      <t>Grade</t>
    </r>
  </si>
  <si>
    <t>Nilai/Grade</t>
  </si>
  <si>
    <t>Pendidikan Agama</t>
  </si>
  <si>
    <t>Pendidikan Pancasila</t>
  </si>
  <si>
    <t>Toxicology</t>
  </si>
  <si>
    <t>Pend. Kewarganegaraan</t>
  </si>
  <si>
    <t>Bahasa Inggris</t>
  </si>
  <si>
    <t>English</t>
  </si>
  <si>
    <t>Biochemistry</t>
  </si>
  <si>
    <t>KKN</t>
  </si>
  <si>
    <t xml:space="preserve"> </t>
  </si>
  <si>
    <t>Cumulative Credits</t>
  </si>
  <si>
    <t>Jumlah Nilai Angka X sks</t>
  </si>
  <si>
    <t>Indeks Prestasi Kumulatif (IPK)</t>
  </si>
  <si>
    <t>Predikat Kelulusan</t>
  </si>
  <si>
    <t>Predicate</t>
  </si>
  <si>
    <t>Keterangan Predikat Kelulusan :</t>
  </si>
  <si>
    <t>Keterangan Nilai Huruf :</t>
  </si>
  <si>
    <r>
      <t>IPK (</t>
    </r>
    <r>
      <rPr>
        <i/>
        <sz val="10"/>
        <rFont val="Arial Narrow"/>
        <family val="2"/>
      </rPr>
      <t>GPA</t>
    </r>
    <r>
      <rPr>
        <sz val="10"/>
        <rFont val="Arial Narrow"/>
        <family val="2"/>
      </rPr>
      <t>) 2,00 ≤ x ≤ 2,75</t>
    </r>
  </si>
  <si>
    <t>A (4,0)</t>
  </si>
  <si>
    <t>Satisfactory</t>
  </si>
  <si>
    <t>B (3,0 - 3,9)</t>
  </si>
  <si>
    <r>
      <t>IPK (</t>
    </r>
    <r>
      <rPr>
        <i/>
        <sz val="10"/>
        <rFont val="Arial Narrow"/>
        <family val="2"/>
      </rPr>
      <t>GPA</t>
    </r>
    <r>
      <rPr>
        <sz val="10"/>
        <rFont val="Arial Narrow"/>
        <family val="2"/>
      </rPr>
      <t>) 2,76 ≤ x ≤ 3,50</t>
    </r>
  </si>
  <si>
    <t>C (2,0 - 2,9)</t>
  </si>
  <si>
    <t>Very satisfactory</t>
  </si>
  <si>
    <t>D (1,00 - 1,99)</t>
  </si>
  <si>
    <t>E (0)</t>
  </si>
  <si>
    <t>Cum Laude</t>
  </si>
  <si>
    <t>S-1 Farmasi</t>
  </si>
  <si>
    <t>Matematika Dasar</t>
  </si>
  <si>
    <t>Fisika Dasar</t>
  </si>
  <si>
    <t xml:space="preserve">Kimia Farmasi Dasar </t>
  </si>
  <si>
    <t>Basic Pharmaceutical Chemistry</t>
  </si>
  <si>
    <t xml:space="preserve">Kimia Organik I </t>
  </si>
  <si>
    <t>Organic Chemistry I</t>
  </si>
  <si>
    <t>Farmasetika Dasar I</t>
  </si>
  <si>
    <t xml:space="preserve">Farmasi Fisik I </t>
  </si>
  <si>
    <t>Physical Pharmacy I</t>
  </si>
  <si>
    <t>Biologi Sel</t>
  </si>
  <si>
    <t xml:space="preserve">Prakt.Kimia Farmasi Dasar </t>
  </si>
  <si>
    <t xml:space="preserve">Prakt. Kimia Organik I </t>
  </si>
  <si>
    <t xml:space="preserve">Prakt. Farmasi Fisik I </t>
  </si>
  <si>
    <t>Civic Education</t>
  </si>
  <si>
    <t xml:space="preserve">Kimia Organik II </t>
  </si>
  <si>
    <t>Organic Chemistry II</t>
  </si>
  <si>
    <t xml:space="preserve">Biokimia </t>
  </si>
  <si>
    <t>Kimia Analisis I</t>
  </si>
  <si>
    <t>Analytical Chemistry I</t>
  </si>
  <si>
    <t xml:space="preserve">Farmasi Fisik II </t>
  </si>
  <si>
    <t>Physical Pharmacy II</t>
  </si>
  <si>
    <t>Ant.&amp;. Fis. Manusia I</t>
  </si>
  <si>
    <t>Human Anatomy and Physiology I</t>
  </si>
  <si>
    <t>Struktur &amp; Perkembangan Tumbuhan</t>
  </si>
  <si>
    <t>Plant Structure and Development</t>
  </si>
  <si>
    <t xml:space="preserve">Prakt. Kimia Organik II </t>
  </si>
  <si>
    <t xml:space="preserve">Prakt. Biokimia </t>
  </si>
  <si>
    <t>Prakt. Kimia Analisis I</t>
  </si>
  <si>
    <t>Prakt. Farmasi Fisik II</t>
  </si>
  <si>
    <t xml:space="preserve">Prakt. Ant.&amp;. Fis. Manusia </t>
  </si>
  <si>
    <t xml:space="preserve">Prakt. Struktur &amp; Perkembangan Tumbuhan </t>
  </si>
  <si>
    <t>Mikrobiologi Farmasi</t>
  </si>
  <si>
    <t>Teknologi Sediaan Farmasi</t>
  </si>
  <si>
    <t>Farmakologi Dasar</t>
  </si>
  <si>
    <t>Basic Pharmacology</t>
  </si>
  <si>
    <t xml:space="preserve">Farmasetika Dasar II </t>
  </si>
  <si>
    <t xml:space="preserve">Kromatografi </t>
  </si>
  <si>
    <t>Chromatography</t>
  </si>
  <si>
    <t>Kimia Analisis II</t>
  </si>
  <si>
    <t>Analytical Chemistry II</t>
  </si>
  <si>
    <t>An Fis Manusia II</t>
  </si>
  <si>
    <t>Human Anatomy and Physiology II</t>
  </si>
  <si>
    <t>Morfologi &amp; Sistematika Tumbuhan</t>
  </si>
  <si>
    <t>Undang-undang dan Etika Kesehatan</t>
  </si>
  <si>
    <t>Health Law &amp; Ethics</t>
  </si>
  <si>
    <t xml:space="preserve">Prakt. Mikrobiologi Farmasi </t>
  </si>
  <si>
    <t>Prakt. Farmakologi Dasar</t>
  </si>
  <si>
    <t xml:space="preserve">Prakt. Farmasetika Dasar II </t>
  </si>
  <si>
    <t xml:space="preserve">Prakt. Kromatografi </t>
  </si>
  <si>
    <t>Prakt. Teknologi Sediaan Farmasi</t>
  </si>
  <si>
    <t xml:space="preserve">Farmakokinetika </t>
  </si>
  <si>
    <t>Pharmacokinetics</t>
  </si>
  <si>
    <t xml:space="preserve">Bioanalisis </t>
  </si>
  <si>
    <t>Bioanalysis</t>
  </si>
  <si>
    <t>Farmakologi Molekuler</t>
  </si>
  <si>
    <t xml:space="preserve">Radiofarmasi </t>
  </si>
  <si>
    <t>Radiopharmacy</t>
  </si>
  <si>
    <t xml:space="preserve">Spektroskopi </t>
  </si>
  <si>
    <t>Spectroscopy</t>
  </si>
  <si>
    <t>Statistik Farmasi</t>
  </si>
  <si>
    <t>Farmakoqnosi</t>
  </si>
  <si>
    <t>Pharmacognosy</t>
  </si>
  <si>
    <t>Patologi</t>
  </si>
  <si>
    <t>Kewirausahaan</t>
  </si>
  <si>
    <t>Entrepreneurship</t>
  </si>
  <si>
    <t>Mikrobiologi Virologi</t>
  </si>
  <si>
    <t>Parasitologi</t>
  </si>
  <si>
    <t>Prakt. Farmakokinetika</t>
  </si>
  <si>
    <t xml:space="preserve">Prakt. Spektroskopi </t>
  </si>
  <si>
    <t>Prakt. Mikrobiologi Virologi</t>
  </si>
  <si>
    <t xml:space="preserve">Toksikologi </t>
  </si>
  <si>
    <t xml:space="preserve">Biofarmasetika </t>
  </si>
  <si>
    <t>Biopharmaceutics</t>
  </si>
  <si>
    <t>Fitokimia</t>
  </si>
  <si>
    <t>Phytochemistry</t>
  </si>
  <si>
    <t>Stabilitas Obat</t>
  </si>
  <si>
    <t>Drug Stability</t>
  </si>
  <si>
    <t>Kimia Medisinal</t>
  </si>
  <si>
    <t>Medicinal Chemistry</t>
  </si>
  <si>
    <t>Imunologi</t>
  </si>
  <si>
    <t>Immunology</t>
  </si>
  <si>
    <t>Metodologi Penelitian</t>
  </si>
  <si>
    <t>Research Methods</t>
  </si>
  <si>
    <t xml:space="preserve">Kimia Lingkungan &amp; Pengolahan Limbah Farmasi </t>
  </si>
  <si>
    <t>Sistem Penghantaran Obat</t>
  </si>
  <si>
    <t>Drug Delivery System</t>
  </si>
  <si>
    <t>Farmakoterapi</t>
  </si>
  <si>
    <t>Pharmacotherapy</t>
  </si>
  <si>
    <t xml:space="preserve">Prakt. Toksikologi </t>
  </si>
  <si>
    <t xml:space="preserve">Prakt. Biofarmasetika </t>
  </si>
  <si>
    <t>Prakt. Fitokimia</t>
  </si>
  <si>
    <t>Kimia Produk Alam</t>
  </si>
  <si>
    <t>Natural Product Chemistry</t>
  </si>
  <si>
    <t>TF Sediaan Padat</t>
  </si>
  <si>
    <t xml:space="preserve">Sintesis Organik </t>
  </si>
  <si>
    <t xml:space="preserve">Analisis Farmasi (Obat&amp;Kosmetik) </t>
  </si>
  <si>
    <t>TF Sediaan Cair Semi Padat</t>
  </si>
  <si>
    <t xml:space="preserve">Farmakokimia </t>
  </si>
  <si>
    <t>Pharmacochemistry</t>
  </si>
  <si>
    <t>Prakt. Kimia Produk Alam</t>
  </si>
  <si>
    <t>Prakt. TFS Padat</t>
  </si>
  <si>
    <t xml:space="preserve">Prakt. Sintesis Organik </t>
  </si>
  <si>
    <t xml:space="preserve">Prakt. Analisis Farmasi (Obat&amp;Kosmetik) </t>
  </si>
  <si>
    <t>Prakt. TFS Cair Semi Padat</t>
  </si>
  <si>
    <t xml:space="preserve">Prakt. Farmakokimia </t>
  </si>
  <si>
    <t>Analisis Kandungan Tumbuhan Obat</t>
  </si>
  <si>
    <t>Analisis Jamu &amp; Standarisasi Obat Alam</t>
  </si>
  <si>
    <t>Teknologi Gena Farmasetik</t>
  </si>
  <si>
    <t>Technology of Pharmaceutical Gene</t>
  </si>
  <si>
    <t>Manajemen Farmasi Industri</t>
  </si>
  <si>
    <t>Management of Industrial Pharmacy</t>
  </si>
  <si>
    <t>Analisis Makanan</t>
  </si>
  <si>
    <t>Food Analysis</t>
  </si>
  <si>
    <t>Kultur Jaringan Tanaman</t>
  </si>
  <si>
    <t>Teknologi Fitofarmasetik</t>
  </si>
  <si>
    <t>TF Sediaan Steril</t>
  </si>
  <si>
    <t>Prakt. Analisis Kandungan Tumbuhan Obat</t>
  </si>
  <si>
    <t>Prakt. Analisis Jamu &amp; Standars Obat Alam</t>
  </si>
  <si>
    <t>Prakt. Analisis Makanan</t>
  </si>
  <si>
    <t>Pract. of Food Analysis</t>
  </si>
  <si>
    <t>Prakt. Kultur Jaringan Tanaman</t>
  </si>
  <si>
    <t>Prakt. Teknologi Fitofarmasetik</t>
  </si>
  <si>
    <t>Prakt. TFS Steril</t>
  </si>
  <si>
    <t>Proposal Tugas Akhir</t>
  </si>
  <si>
    <t>Skripsi</t>
  </si>
  <si>
    <t>Thesis</t>
  </si>
  <si>
    <t>Seminar skripsi</t>
  </si>
  <si>
    <t>Bachelor of Pharmacy</t>
  </si>
  <si>
    <t>Environmental Chemistry and Pharmaceutical Waste Management</t>
  </si>
  <si>
    <t>Bachelor's degree</t>
  </si>
  <si>
    <t>Degree Granted</t>
  </si>
  <si>
    <t>Courses</t>
  </si>
  <si>
    <t>Credit</t>
  </si>
  <si>
    <t>Grade</t>
  </si>
  <si>
    <t>Weight</t>
  </si>
  <si>
    <t>Credit x Grade</t>
  </si>
  <si>
    <t>Total Credits x Grade</t>
  </si>
  <si>
    <t>The Explanation of Grades/ Notations:</t>
  </si>
  <si>
    <t>The Explanation of Predicate:</t>
  </si>
  <si>
    <t>Religious Education</t>
  </si>
  <si>
    <t>Pancasila (The Five Principles) Education</t>
  </si>
  <si>
    <t>Basic Mathematics</t>
  </si>
  <si>
    <t>Basic Physics</t>
  </si>
  <si>
    <t>Basic Pharmaceutics I</t>
  </si>
  <si>
    <t>Biology of the Cells</t>
  </si>
  <si>
    <t>Pharmaceutical Microbiology</t>
  </si>
  <si>
    <t>Pharmaceutical Technology</t>
  </si>
  <si>
    <t>Basic Pharmaceutics II</t>
  </si>
  <si>
    <t>Technologies &amp; Formulation for Solid Dosage Forms</t>
  </si>
  <si>
    <t>Organic Synthesis</t>
  </si>
  <si>
    <t>Pharmaceutical Analysis ( Drugs &amp; Cosmetics)</t>
  </si>
  <si>
    <t>Technologies &amp; Formulation for Liquid and Semisolid Dosage Forms</t>
  </si>
  <si>
    <t>Plant Morphology and Systematics</t>
  </si>
  <si>
    <t>Molecular Pharmacology</t>
  </si>
  <si>
    <t>Pharmaceutical Statistics</t>
  </si>
  <si>
    <t>Pathology</t>
  </si>
  <si>
    <t>Microbiology and Virology</t>
  </si>
  <si>
    <t>Parasitology</t>
  </si>
  <si>
    <t>Analysis of Herbal Medicines &amp; Standardization of Natural Remedies</t>
  </si>
  <si>
    <t>Plant Tissue Culture</t>
  </si>
  <si>
    <t>Technology of Phytopharmaceuticals</t>
  </si>
  <si>
    <t>Technologies &amp; Formulation for Sterile Dosage Forms</t>
  </si>
  <si>
    <t>Practical Laboratry Work of Plant Tissue Culture</t>
  </si>
  <si>
    <t>Proposal of Final Project</t>
  </si>
  <si>
    <t>Community Service Internship</t>
  </si>
  <si>
    <t>Thesis Seminar</t>
  </si>
  <si>
    <t>Minat</t>
  </si>
  <si>
    <t>Concentration</t>
  </si>
  <si>
    <t>Strata  - 1</t>
  </si>
  <si>
    <t>Tahun Masuk</t>
  </si>
  <si>
    <t>Year entry</t>
  </si>
  <si>
    <t>Program Graduate</t>
  </si>
  <si>
    <t>SK Mendikbud RI No. 77/D/O/1997</t>
  </si>
  <si>
    <t>Sarjana Farmasi (S.Farm)</t>
  </si>
  <si>
    <t xml:space="preserve">Analysis of Contents of Medicinal Plants </t>
  </si>
  <si>
    <t>Pract. Basic Pharmaceutical Chemistry</t>
  </si>
  <si>
    <t>Pract. of Pharmaceutical Microbiology</t>
  </si>
  <si>
    <t>Pract. of Basic Pharmacology</t>
  </si>
  <si>
    <t>Pract. of Basic Pharmaceutic II</t>
  </si>
  <si>
    <t>Pract. of Chromatography</t>
  </si>
  <si>
    <t>Pract. of Pharmaceutical Technology</t>
  </si>
  <si>
    <t>Pract. of Organic Chemistry I</t>
  </si>
  <si>
    <t>Pract. of Physical Pharmacy I</t>
  </si>
  <si>
    <t>Pract. of Organic Chemistry II</t>
  </si>
  <si>
    <t>Pract. of Biochemistry</t>
  </si>
  <si>
    <t>Pract. of Pharmacokinetics</t>
  </si>
  <si>
    <t>Pract. of Analytical Chemistry I</t>
  </si>
  <si>
    <t>Pract. of Spectroscopy</t>
  </si>
  <si>
    <t>Pract. of Physical Pharmacy II</t>
  </si>
  <si>
    <t>Pract. of Microbiology and Virology</t>
  </si>
  <si>
    <t>Pract. of Human Anatomy and Physiology I</t>
  </si>
  <si>
    <t>Pract. of Plant Structure and Development</t>
  </si>
  <si>
    <t>Pract. of Toxicology</t>
  </si>
  <si>
    <t>Pract. of Biopharmaceutics</t>
  </si>
  <si>
    <t>Pract. of Phytochemistry</t>
  </si>
  <si>
    <t xml:space="preserve">Pract. of Analysis of Contents of Medicinal Plants </t>
  </si>
  <si>
    <t>Pract. of Analysis of Herbal Medicines &amp; Standardization of Natural Remedies</t>
  </si>
  <si>
    <t>Pract. of Natural Product Chemistry</t>
  </si>
  <si>
    <t>Pract. of Technologies &amp; Formulation of Solid Dosage Forms</t>
  </si>
  <si>
    <t>Pract. of Technology of Phytopharmaceuticals</t>
  </si>
  <si>
    <t>Pract. of Organic Synthesis</t>
  </si>
  <si>
    <t>Pract. of Technologies &amp; Formulation for Sterile Dosage Forms</t>
  </si>
  <si>
    <t>Pract. of Pharmaceutical Analysis ( Drugs &amp; Cosmetics)</t>
  </si>
  <si>
    <t>Pract. of Technologies &amp; Formulation of Liquid and Semisolid Dosage Forms</t>
  </si>
  <si>
    <t>Pract. of Pharmacochemistry</t>
  </si>
  <si>
    <t xml:space="preserve">SK Pendirian USB    </t>
  </si>
  <si>
    <r>
      <t>JUMLAH/</t>
    </r>
    <r>
      <rPr>
        <b/>
        <i/>
        <sz val="9"/>
        <rFont val="Arial Narrow"/>
        <family val="2"/>
      </rPr>
      <t>TOTAL</t>
    </r>
    <r>
      <rPr>
        <b/>
        <sz val="10"/>
        <rFont val="Arial Narrow"/>
        <family val="2"/>
      </rPr>
      <t xml:space="preserve"> </t>
    </r>
  </si>
  <si>
    <r>
      <t>: Baik (</t>
    </r>
    <r>
      <rPr>
        <i/>
        <sz val="9"/>
        <color theme="1" tint="0.14999847407452621"/>
        <rFont val="Arial Narrow"/>
        <family val="2"/>
      </rPr>
      <t>Good</t>
    </r>
    <r>
      <rPr>
        <sz val="10"/>
        <rFont val="Arial Narrow"/>
        <family val="2"/>
      </rPr>
      <t>)</t>
    </r>
  </si>
  <si>
    <r>
      <t>: Cukup (</t>
    </r>
    <r>
      <rPr>
        <i/>
        <sz val="9"/>
        <color theme="1" tint="0.14999847407452621"/>
        <rFont val="Arial Narrow"/>
        <family val="2"/>
      </rPr>
      <t>Fair</t>
    </r>
    <r>
      <rPr>
        <sz val="10"/>
        <rFont val="Arial Narrow"/>
        <family val="2"/>
      </rPr>
      <t>)</t>
    </r>
  </si>
  <si>
    <r>
      <t>: Kurang (</t>
    </r>
    <r>
      <rPr>
        <i/>
        <sz val="9"/>
        <color theme="1" tint="0.14999847407452621"/>
        <rFont val="Arial Narrow"/>
        <family val="2"/>
      </rPr>
      <t>Poor</t>
    </r>
    <r>
      <rPr>
        <sz val="10"/>
        <rFont val="Arial Narrow"/>
        <family val="2"/>
      </rPr>
      <t>)</t>
    </r>
  </si>
  <si>
    <r>
      <t>: Gagal (</t>
    </r>
    <r>
      <rPr>
        <i/>
        <sz val="9"/>
        <color theme="1" tint="0.14999847407452621"/>
        <rFont val="Arial Narrow"/>
        <family val="2"/>
      </rPr>
      <t>Fail</t>
    </r>
    <r>
      <rPr>
        <sz val="10"/>
        <rFont val="Arial Narrow"/>
        <family val="2"/>
      </rPr>
      <t>)</t>
    </r>
  </si>
  <si>
    <r>
      <t>: Sangat Baik (</t>
    </r>
    <r>
      <rPr>
        <i/>
        <sz val="9"/>
        <color theme="1" tint="0.14999847407452621"/>
        <rFont val="Arial Narrow"/>
        <family val="2"/>
      </rPr>
      <t>Excellent</t>
    </r>
    <r>
      <rPr>
        <sz val="10"/>
        <rFont val="Arial Narrow"/>
        <family val="2"/>
      </rPr>
      <t>)</t>
    </r>
  </si>
  <si>
    <t>Deed of Establishment of USB</t>
  </si>
  <si>
    <t>Bachelor’s Degree in Pharmacy</t>
  </si>
  <si>
    <t>JUDUL SKRIPSI</t>
  </si>
  <si>
    <t xml:space="preserve">TITLE of THESIS </t>
  </si>
  <si>
    <t>Farmasi Sains dan Teknologi Obat Alam</t>
  </si>
  <si>
    <t>Pharmaceutical Science and Tech. of Natural Medicine</t>
  </si>
  <si>
    <t>2013</t>
  </si>
  <si>
    <r>
      <t>IPK (</t>
    </r>
    <r>
      <rPr>
        <i/>
        <sz val="10"/>
        <rFont val="Arial Narrow"/>
        <family val="2"/>
      </rPr>
      <t>GPA</t>
    </r>
    <r>
      <rPr>
        <sz val="10"/>
        <rFont val="Arial Narrow"/>
        <family val="2"/>
      </rPr>
      <t>) 3,51 ≤ x ≤ 4,00</t>
    </r>
  </si>
  <si>
    <t>Surabaya, 6 February 1994</t>
  </si>
  <si>
    <t>Surabaya, February 6, 1994</t>
  </si>
  <si>
    <t>Elective Subject : Additives</t>
  </si>
  <si>
    <t>Mata kuliah pilihan :Bahan Aditif</t>
  </si>
  <si>
    <t>4 September 2017</t>
  </si>
  <si>
    <t>September 4,2017</t>
  </si>
  <si>
    <t>Cumulative Grade Point Average (GPA)</t>
  </si>
  <si>
    <t>Sangat Memuaskan</t>
  </si>
  <si>
    <t>Memuaskan</t>
  </si>
  <si>
    <t>sks</t>
  </si>
  <si>
    <t>sks x Nilai</t>
  </si>
  <si>
    <t>Jumlah sks Kumulatif</t>
  </si>
  <si>
    <t>Dengan Pujian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</si>
</sst>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21]dd\ mmmm\ yyyy;@"/>
    <numFmt numFmtId="165" formatCode="[$-409]mmmm\ d\,\ yyyy;@"/>
    <numFmt numFmtId="166" formatCode="0.0"/>
    <numFmt numFmtId="167" formatCode="yyyy"/>
  </numFmts>
  <fonts count="31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i/>
      <sz val="10"/>
      <color theme="1" tint="0.34998626667073579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u/>
      <sz val="10"/>
      <name val="Arial Narrow"/>
      <family val="2"/>
    </font>
    <font>
      <u/>
      <sz val="10"/>
      <name val="Arial Narrow"/>
      <family val="2"/>
    </font>
    <font>
      <i/>
      <sz val="10"/>
      <color rgb="FF00000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b/>
      <i/>
      <sz val="11"/>
      <name val="Arial Narrow"/>
      <family val="2"/>
    </font>
    <font>
      <b/>
      <i/>
      <sz val="11"/>
      <color theme="1" tint="0.14999847407452621"/>
      <name val="Arial Narrow"/>
      <family val="2"/>
    </font>
    <font>
      <i/>
      <sz val="10"/>
      <color theme="1" tint="0.14999847407452621"/>
      <name val="Arial Narrow"/>
      <family val="2"/>
    </font>
    <font>
      <i/>
      <sz val="9"/>
      <color theme="1" tint="0.14999847407452621"/>
      <name val="Arial Narrow"/>
      <family val="2"/>
    </font>
    <font>
      <sz val="11"/>
      <name val="Arial Narrow"/>
      <family val="2"/>
    </font>
    <font>
      <b/>
      <i/>
      <sz val="10"/>
      <color theme="1" tint="0.14999847407452621"/>
      <name val="Arial Narrow"/>
      <family val="2"/>
    </font>
    <font>
      <b/>
      <i/>
      <sz val="9"/>
      <color theme="1" tint="0.14999847407452621"/>
      <name val="Arial Narrow"/>
      <family val="2"/>
    </font>
    <font>
      <b/>
      <i/>
      <sz val="9"/>
      <name val="Arial Narrow"/>
      <family val="2"/>
    </font>
    <font>
      <sz val="11"/>
      <name val="Calibri"/>
      <family val="2"/>
      <scheme val="minor"/>
    </font>
    <font>
      <sz val="9"/>
      <color theme="1" tint="0.14999847407452621"/>
      <name val="Arial Narrow"/>
      <family val="2"/>
    </font>
    <font>
      <sz val="10"/>
      <color theme="1" tint="0.14999847407452621"/>
      <name val="Arial Narrow"/>
      <family val="2"/>
    </font>
    <font>
      <b/>
      <sz val="11"/>
      <name val="Arial Narrow"/>
      <family val="2"/>
    </font>
    <font>
      <i/>
      <sz val="11"/>
      <color theme="1" tint="0.14999847407452621"/>
      <name val="Arial Narrow"/>
      <family val="2"/>
    </font>
    <font>
      <i/>
      <sz val="11"/>
      <name val="Arial Narrow"/>
      <family val="2"/>
    </font>
    <font>
      <i/>
      <sz val="11"/>
      <color theme="1" tint="0.34998626667073579"/>
      <name val="Arial Narrow"/>
      <family val="2"/>
    </font>
    <font>
      <b/>
      <sz val="9"/>
      <color theme="1" tint="0.1499984740745262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20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quotePrefix="1" applyFont="1" applyBorder="1" applyAlignment="1">
      <alignment horizontal="left" vertical="center"/>
    </xf>
    <xf numFmtId="0" fontId="6" fillId="0" borderId="0" xfId="0" quotePrefix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0" xfId="0" quotePrefix="1" applyFont="1" applyBorder="1" applyAlignment="1">
      <alignment vertical="center"/>
    </xf>
    <xf numFmtId="0" fontId="1" fillId="0" borderId="0" xfId="0" quotePrefix="1" applyFont="1" applyBorder="1" applyAlignment="1">
      <alignment vertical="center"/>
    </xf>
    <xf numFmtId="0" fontId="1" fillId="0" borderId="0" xfId="0" quotePrefix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NumberFormat="1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5" fillId="0" borderId="0" xfId="1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1" fontId="17" fillId="0" borderId="0" xfId="0" applyNumberFormat="1" applyFont="1" applyBorder="1" applyAlignment="1">
      <alignment horizontal="left" vertical="center"/>
    </xf>
    <xf numFmtId="1" fontId="17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0" xfId="0" quotePrefix="1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17" fillId="0" borderId="0" xfId="0" quotePrefix="1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167" fontId="17" fillId="0" borderId="0" xfId="0" quotePrefix="1" applyNumberFormat="1" applyFont="1" applyBorder="1" applyAlignment="1">
      <alignment horizontal="left" vertical="center"/>
    </xf>
    <xf numFmtId="164" fontId="17" fillId="0" borderId="0" xfId="0" quotePrefix="1" applyNumberFormat="1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164" fontId="13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165" fontId="26" fillId="0" borderId="0" xfId="0" quotePrefix="1" applyNumberFormat="1" applyFont="1" applyAlignment="1">
      <alignment vertical="center"/>
    </xf>
    <xf numFmtId="0" fontId="15" fillId="0" borderId="0" xfId="0" quotePrefix="1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166" fontId="1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26" fillId="0" borderId="6" xfId="0" applyFont="1" applyBorder="1" applyAlignment="1">
      <alignment vertical="center"/>
    </xf>
    <xf numFmtId="0" fontId="26" fillId="0" borderId="6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4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9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4" xfId="0" applyNumberFormat="1" applyFont="1" applyBorder="1" applyAlignment="1">
      <alignment horizontal="left" vertical="center"/>
    </xf>
    <xf numFmtId="0" fontId="17" fillId="0" borderId="4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166" fontId="17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2" fontId="24" fillId="0" borderId="0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0" fillId="0" borderId="0" xfId="0" applyFont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6" fillId="0" borderId="5" xfId="1" applyFont="1" applyBorder="1" applyAlignment="1">
      <alignment horizontal="left" vertical="center" wrapText="1"/>
    </xf>
    <xf numFmtId="0" fontId="16" fillId="0" borderId="6" xfId="1" applyFont="1" applyBorder="1" applyAlignment="1">
      <alignment horizontal="left" vertical="center" wrapText="1"/>
    </xf>
    <xf numFmtId="0" fontId="16" fillId="0" borderId="8" xfId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/>
    </xf>
    <xf numFmtId="164" fontId="17" fillId="0" borderId="0" xfId="0" quotePrefix="1" applyNumberFormat="1" applyFont="1" applyBorder="1" applyAlignment="1">
      <alignment horizontal="left" vertical="center"/>
    </xf>
    <xf numFmtId="164" fontId="17" fillId="0" borderId="7" xfId="0" quotePrefix="1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6" fillId="0" borderId="14" xfId="1" applyFont="1" applyBorder="1" applyAlignment="1">
      <alignment horizontal="left" vertical="center" wrapText="1"/>
    </xf>
    <xf numFmtId="0" fontId="16" fillId="0" borderId="0" xfId="1" applyFont="1" applyBorder="1" applyAlignment="1">
      <alignment horizontal="left" vertical="center" wrapText="1"/>
    </xf>
    <xf numFmtId="0" fontId="16" fillId="0" borderId="7" xfId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165" fontId="4" fillId="0" borderId="6" xfId="0" quotePrefix="1" applyNumberFormat="1" applyFont="1" applyBorder="1" applyAlignment="1">
      <alignment horizontal="left" vertical="center"/>
    </xf>
    <xf numFmtId="165" fontId="4" fillId="0" borderId="8" xfId="0" quotePrefix="1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166" fontId="1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1" fillId="0" borderId="0" xfId="0" quotePrefix="1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130</xdr:row>
      <xdr:rowOff>76200</xdr:rowOff>
    </xdr:from>
    <xdr:to>
      <xdr:col>13</xdr:col>
      <xdr:colOff>532209</xdr:colOff>
      <xdr:row>133</xdr:row>
      <xdr:rowOff>130477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33350" y="20393025"/>
          <a:ext cx="3951684" cy="5400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800" b="0" i="0" strike="noStrike" baseline="3000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133350</xdr:colOff>
      <xdr:row>134</xdr:row>
      <xdr:rowOff>19050</xdr:rowOff>
    </xdr:from>
    <xdr:to>
      <xdr:col>13</xdr:col>
      <xdr:colOff>532209</xdr:colOff>
      <xdr:row>137</xdr:row>
      <xdr:rowOff>73327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33350" y="20983575"/>
          <a:ext cx="3951684" cy="5400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800" b="0" i="0" strike="noStrike" baseline="3000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117231</xdr:colOff>
      <xdr:row>150</xdr:row>
      <xdr:rowOff>26230</xdr:rowOff>
    </xdr:from>
    <xdr:to>
      <xdr:col>15</xdr:col>
      <xdr:colOff>10991</xdr:colOff>
      <xdr:row>155</xdr:row>
      <xdr:rowOff>27286</xdr:rowOff>
    </xdr:to>
    <xdr:sp macro="" textlink="">
      <xdr:nvSpPr>
        <xdr:cNvPr id="7" name="TextBox 6"/>
        <xdr:cNvSpPr txBox="1"/>
      </xdr:nvSpPr>
      <xdr:spPr>
        <a:xfrm>
          <a:off x="3678116" y="24388249"/>
          <a:ext cx="611798" cy="8070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800" i="1">
              <a:latin typeface="Arial" pitchFamily="34" charset="0"/>
              <a:cs typeface="Arial" pitchFamily="34" charset="0"/>
            </a:rPr>
            <a:t>pas foto </a:t>
          </a:r>
          <a:endParaRPr lang="en-US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19</xdr:col>
      <xdr:colOff>19050</xdr:colOff>
      <xdr:row>146</xdr:row>
      <xdr:rowOff>13918</xdr:rowOff>
    </xdr:from>
    <xdr:to>
      <xdr:col>28</xdr:col>
      <xdr:colOff>161925</xdr:colOff>
      <xdr:row>158</xdr:row>
      <xdr:rowOff>137011</xdr:rowOff>
    </xdr:to>
    <xdr:sp macro="" textlink="">
      <xdr:nvSpPr>
        <xdr:cNvPr id="8" name="Rectangle 7"/>
        <xdr:cNvSpPr/>
      </xdr:nvSpPr>
      <xdr:spPr>
        <a:xfrm>
          <a:off x="5001358" y="23731168"/>
          <a:ext cx="2809875" cy="20061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>
              <a:solidFill>
                <a:sysClr val="windowText" lastClr="000000"/>
              </a:solidFill>
              <a:latin typeface="Arial Narrow" pitchFamily="34" charset="0"/>
            </a:rPr>
            <a:t>Surakarta,</a:t>
          </a:r>
        </a:p>
        <a:p>
          <a:pPr algn="ctr"/>
          <a:r>
            <a:rPr lang="en-US" sz="1200" b="1" i="0" u="none" strike="noStrike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Dekan,</a:t>
          </a:r>
          <a:r>
            <a:rPr lang="en-US" sz="1200" b="1">
              <a:solidFill>
                <a:sysClr val="windowText" lastClr="000000"/>
              </a:solidFill>
              <a:latin typeface="Arial Narrow" pitchFamily="34" charset="0"/>
            </a:rPr>
            <a:t> </a:t>
          </a:r>
        </a:p>
        <a:p>
          <a:pPr algn="ctr"/>
          <a:r>
            <a:rPr lang="en-US" sz="1100" b="0" i="1" u="none" strike="noStrike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Dean,</a:t>
          </a:r>
          <a:r>
            <a:rPr lang="en-US" sz="1200">
              <a:solidFill>
                <a:sysClr val="windowText" lastClr="000000"/>
              </a:solidFill>
              <a:latin typeface="Arial Narrow" pitchFamily="34" charset="0"/>
            </a:rPr>
            <a:t> </a:t>
          </a:r>
        </a:p>
        <a:p>
          <a:pPr algn="ctr"/>
          <a:endParaRPr lang="en-US" sz="1200" b="0" i="0" u="none" strike="noStrike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/>
          <a:endParaRPr lang="en-US" sz="1200" b="0" i="0" u="none" strike="noStrike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/>
          <a:endParaRPr lang="en-US" sz="1200" b="0" i="0" u="none" strike="noStrike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/>
          <a:endParaRPr lang="en-US" sz="1200" b="0" i="0" u="none" strike="noStrike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/>
          <a:endParaRPr lang="en-US" sz="1200" b="0" i="0" u="none" strike="noStrike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/>
          <a:endParaRPr lang="en-US" sz="1200" b="0" i="0" u="none" strike="noStrike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/>
          <a:r>
            <a:rPr lang="en-US" sz="1200" b="1" i="0" u="none" strike="noStrike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Prof. Dr. R.A. Oetari, S.U., M.M., M.Sc., Apt.</a:t>
          </a:r>
          <a:endParaRPr lang="en-US" sz="1200" b="1">
            <a:solidFill>
              <a:sysClr val="windowText" lastClr="000000"/>
            </a:solidFill>
            <a:latin typeface="Arial Narrow" pitchFamily="34" charset="0"/>
          </a:endParaRPr>
        </a:p>
      </xdr:txBody>
    </xdr:sp>
    <xdr:clientData/>
  </xdr:twoCellAnchor>
  <xdr:twoCellAnchor>
    <xdr:from>
      <xdr:col>5</xdr:col>
      <xdr:colOff>0</xdr:colOff>
      <xdr:row>146</xdr:row>
      <xdr:rowOff>13918</xdr:rowOff>
    </xdr:from>
    <xdr:to>
      <xdr:col>11</xdr:col>
      <xdr:colOff>361950</xdr:colOff>
      <xdr:row>158</xdr:row>
      <xdr:rowOff>137011</xdr:rowOff>
    </xdr:to>
    <xdr:sp macro="" textlink="">
      <xdr:nvSpPr>
        <xdr:cNvPr id="9" name="Rectangle 8"/>
        <xdr:cNvSpPr/>
      </xdr:nvSpPr>
      <xdr:spPr>
        <a:xfrm>
          <a:off x="512885" y="23731168"/>
          <a:ext cx="2662603" cy="20061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 b="0" i="0" u="none" strike="noStrike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/>
          <a:r>
            <a:rPr lang="en-US" sz="1200" b="1" i="0" u="none" strike="noStrike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Rektor,</a:t>
          </a:r>
          <a:r>
            <a:rPr lang="en-US" sz="1200" b="1">
              <a:solidFill>
                <a:sysClr val="windowText" lastClr="000000"/>
              </a:solidFill>
              <a:latin typeface="Arial Narrow" pitchFamily="34" charset="0"/>
            </a:rPr>
            <a:t> </a:t>
          </a:r>
        </a:p>
        <a:p>
          <a:pPr algn="ctr"/>
          <a:r>
            <a:rPr lang="en-US" sz="1100" b="0" i="1" u="none" strike="noStrike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Rector,</a:t>
          </a:r>
          <a:r>
            <a:rPr lang="en-US" sz="1100">
              <a:solidFill>
                <a:sysClr val="windowText" lastClr="000000"/>
              </a:solidFill>
              <a:latin typeface="Arial Narrow" pitchFamily="34" charset="0"/>
            </a:rPr>
            <a:t> </a:t>
          </a:r>
        </a:p>
        <a:p>
          <a:pPr algn="ctr"/>
          <a:endParaRPr lang="en-US" sz="1200" b="0" i="0" u="none" strike="noStrike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/>
          <a:endParaRPr lang="en-US" sz="1200" b="0" i="0" u="none" strike="noStrike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/>
          <a:endParaRPr lang="en-US" sz="1200" b="0" i="0" u="none" strike="noStrike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/>
          <a:endParaRPr lang="en-US" sz="1200" b="0" i="0" u="none" strike="noStrike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/>
          <a:endParaRPr lang="en-US" sz="1200" b="0" i="0" u="none" strike="noStrike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/>
          <a:endParaRPr lang="en-US" sz="1200" b="0" i="0" u="none" strike="noStrike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/>
          <a:r>
            <a:rPr lang="en-US" sz="1200" b="1" i="0" u="none" strike="noStrike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Dr. Ir. Djoni Tarigan, MBA.</a:t>
          </a:r>
          <a:endParaRPr lang="en-US" sz="1200" b="1">
            <a:solidFill>
              <a:sysClr val="windowText" lastClr="000000"/>
            </a:solidFill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133350</xdr:colOff>
      <xdr:row>130</xdr:row>
      <xdr:rowOff>76200</xdr:rowOff>
    </xdr:from>
    <xdr:to>
      <xdr:col>13</xdr:col>
      <xdr:colOff>532209</xdr:colOff>
      <xdr:row>133</xdr:row>
      <xdr:rowOff>130477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33350" y="21212175"/>
          <a:ext cx="3999309" cy="5400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endParaRPr lang="en-US" sz="1000" b="0" i="0" strike="noStrike" baseline="30000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0</xdr:col>
      <xdr:colOff>133350</xdr:colOff>
      <xdr:row>134</xdr:row>
      <xdr:rowOff>19050</xdr:rowOff>
    </xdr:from>
    <xdr:to>
      <xdr:col>13</xdr:col>
      <xdr:colOff>532209</xdr:colOff>
      <xdr:row>137</xdr:row>
      <xdr:rowOff>73327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33350" y="21802725"/>
          <a:ext cx="3999309" cy="5400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900" b="0" i="0" strike="noStrike" baseline="30000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13</xdr:col>
      <xdr:colOff>117231</xdr:colOff>
      <xdr:row>150</xdr:row>
      <xdr:rowOff>26230</xdr:rowOff>
    </xdr:from>
    <xdr:to>
      <xdr:col>15</xdr:col>
      <xdr:colOff>10991</xdr:colOff>
      <xdr:row>155</xdr:row>
      <xdr:rowOff>27286</xdr:rowOff>
    </xdr:to>
    <xdr:sp macro="" textlink="">
      <xdr:nvSpPr>
        <xdr:cNvPr id="12" name="TextBox 11"/>
        <xdr:cNvSpPr txBox="1"/>
      </xdr:nvSpPr>
      <xdr:spPr>
        <a:xfrm>
          <a:off x="3717681" y="24334030"/>
          <a:ext cx="608135" cy="8106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800" i="1">
              <a:latin typeface="Arial" pitchFamily="34" charset="0"/>
              <a:cs typeface="Arial" pitchFamily="34" charset="0"/>
            </a:rPr>
            <a:t>pas foto </a:t>
          </a:r>
          <a:endParaRPr lang="en-US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19</xdr:col>
      <xdr:colOff>19050</xdr:colOff>
      <xdr:row>146</xdr:row>
      <xdr:rowOff>13918</xdr:rowOff>
    </xdr:from>
    <xdr:to>
      <xdr:col>28</xdr:col>
      <xdr:colOff>161925</xdr:colOff>
      <xdr:row>158</xdr:row>
      <xdr:rowOff>137011</xdr:rowOff>
    </xdr:to>
    <xdr:sp macro="" textlink="">
      <xdr:nvSpPr>
        <xdr:cNvPr id="13" name="Rectangle 12"/>
        <xdr:cNvSpPr/>
      </xdr:nvSpPr>
      <xdr:spPr>
        <a:xfrm>
          <a:off x="5029200" y="23674018"/>
          <a:ext cx="2771775" cy="20185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>
              <a:solidFill>
                <a:sysClr val="windowText" lastClr="000000"/>
              </a:solidFill>
              <a:latin typeface="Arial Narrow" pitchFamily="34" charset="0"/>
            </a:rPr>
            <a:t>Surakarta,</a:t>
          </a:r>
        </a:p>
        <a:p>
          <a:pPr algn="ctr"/>
          <a:r>
            <a:rPr lang="en-US" sz="1200" b="1" i="0" u="none" strike="noStrike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Dekan,</a:t>
          </a:r>
          <a:r>
            <a:rPr lang="en-US" sz="1200" b="1">
              <a:solidFill>
                <a:sysClr val="windowText" lastClr="000000"/>
              </a:solidFill>
              <a:latin typeface="Arial Narrow" pitchFamily="34" charset="0"/>
            </a:rPr>
            <a:t> </a:t>
          </a:r>
        </a:p>
        <a:p>
          <a:pPr algn="ctr"/>
          <a:r>
            <a:rPr lang="en-US" sz="1100" b="0" i="1" u="none" strike="noStrike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Dean,</a:t>
          </a:r>
          <a:r>
            <a:rPr lang="en-US" sz="1200">
              <a:solidFill>
                <a:sysClr val="windowText" lastClr="000000"/>
              </a:solidFill>
              <a:latin typeface="Arial Narrow" pitchFamily="34" charset="0"/>
            </a:rPr>
            <a:t> </a:t>
          </a:r>
        </a:p>
        <a:p>
          <a:pPr algn="ctr"/>
          <a:endParaRPr lang="en-US" sz="1200" b="0" i="0" u="none" strike="noStrike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/>
          <a:endParaRPr lang="en-US" sz="1200" b="0" i="0" u="none" strike="noStrike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/>
          <a:endParaRPr lang="en-US" sz="1200" b="0" i="0" u="none" strike="noStrike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/>
          <a:endParaRPr lang="en-US" sz="1200" b="0" i="0" u="none" strike="noStrike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/>
          <a:endParaRPr lang="en-US" sz="1200" b="0" i="0" u="none" strike="noStrike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/>
          <a:endParaRPr lang="en-US" sz="1200" b="0" i="0" u="none" strike="noStrike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/>
          <a:r>
            <a:rPr lang="en-US" sz="1200" b="1" i="0" u="none" strike="noStrike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Prof. Dr. R.A. Oetari, S.U., M.M., M.Sc., Apt.</a:t>
          </a:r>
          <a:endParaRPr lang="en-US" sz="1200" b="1">
            <a:solidFill>
              <a:sysClr val="windowText" lastClr="000000"/>
            </a:solidFill>
            <a:latin typeface="Arial Narrow" pitchFamily="34" charset="0"/>
          </a:endParaRPr>
        </a:p>
      </xdr:txBody>
    </xdr:sp>
    <xdr:clientData/>
  </xdr:twoCellAnchor>
  <xdr:twoCellAnchor>
    <xdr:from>
      <xdr:col>5</xdr:col>
      <xdr:colOff>0</xdr:colOff>
      <xdr:row>146</xdr:row>
      <xdr:rowOff>13918</xdr:rowOff>
    </xdr:from>
    <xdr:to>
      <xdr:col>11</xdr:col>
      <xdr:colOff>361950</xdr:colOff>
      <xdr:row>158</xdr:row>
      <xdr:rowOff>137011</xdr:rowOff>
    </xdr:to>
    <xdr:sp macro="" textlink="">
      <xdr:nvSpPr>
        <xdr:cNvPr id="14" name="Rectangle 13"/>
        <xdr:cNvSpPr/>
      </xdr:nvSpPr>
      <xdr:spPr>
        <a:xfrm>
          <a:off x="514350" y="23674018"/>
          <a:ext cx="2705100" cy="20185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 b="0" i="0" u="none" strike="noStrike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/>
          <a:r>
            <a:rPr lang="en-US" sz="1200" b="1" i="0" u="none" strike="noStrike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Rektor,</a:t>
          </a:r>
          <a:r>
            <a:rPr lang="en-US" sz="1200" b="1">
              <a:solidFill>
                <a:sysClr val="windowText" lastClr="000000"/>
              </a:solidFill>
              <a:latin typeface="Arial Narrow" pitchFamily="34" charset="0"/>
            </a:rPr>
            <a:t> </a:t>
          </a:r>
        </a:p>
        <a:p>
          <a:pPr algn="ctr"/>
          <a:r>
            <a:rPr lang="en-US" sz="1100" b="0" i="1" u="none" strike="noStrike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Rector,</a:t>
          </a:r>
          <a:r>
            <a:rPr lang="en-US" sz="1100">
              <a:solidFill>
                <a:sysClr val="windowText" lastClr="000000"/>
              </a:solidFill>
              <a:latin typeface="Arial Narrow" pitchFamily="34" charset="0"/>
            </a:rPr>
            <a:t> </a:t>
          </a:r>
        </a:p>
        <a:p>
          <a:pPr algn="ctr"/>
          <a:endParaRPr lang="en-US" sz="1200" b="0" i="0" u="none" strike="noStrike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/>
          <a:endParaRPr lang="en-US" sz="1200" b="0" i="0" u="none" strike="noStrike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/>
          <a:endParaRPr lang="en-US" sz="1200" b="0" i="0" u="none" strike="noStrike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/>
          <a:endParaRPr lang="en-US" sz="1200" b="0" i="0" u="none" strike="noStrike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/>
          <a:endParaRPr lang="en-US" sz="1200" b="0" i="0" u="none" strike="noStrike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/>
          <a:endParaRPr lang="en-US" sz="1200" b="0" i="0" u="none" strike="noStrike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/>
          <a:r>
            <a:rPr lang="en-US" sz="1200" b="1" i="0" u="none" strike="noStrike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Dr. Ir. Djoni Tarigan, MBA.</a:t>
          </a:r>
          <a:endParaRPr lang="en-US" sz="1200" b="1">
            <a:solidFill>
              <a:sysClr val="windowText" lastClr="000000"/>
            </a:solidFill>
            <a:latin typeface="Arial Narrow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2"/>
  <sheetViews>
    <sheetView showGridLines="0" tabSelected="1" topLeftCell="A124" zoomScaleNormal="100" workbookViewId="0">
      <selection activeCell="AA135" sqref="AA135"/>
    </sheetView>
  </sheetViews>
  <sheetFormatPr defaultColWidth="3.7109375" defaultRowHeight="12.75" x14ac:dyDescent="0.25"/>
  <cols>
    <col min="1" max="1" width="3.7109375" style="1" customWidth="1"/>
    <col min="2" max="2" width="0.85546875" style="1" customWidth="1"/>
    <col min="3" max="3" width="2" style="2" customWidth="1"/>
    <col min="4" max="4" width="8.5703125" style="1" hidden="1" customWidth="1"/>
    <col min="5" max="5" width="1.140625" style="1" customWidth="1"/>
    <col min="6" max="6" width="2.140625" style="1" customWidth="1"/>
    <col min="7" max="7" width="10.42578125" style="1" customWidth="1"/>
    <col min="8" max="9" width="1.85546875" style="1" customWidth="1"/>
    <col min="10" max="10" width="13.28515625" style="1" customWidth="1"/>
    <col min="11" max="12" width="5.5703125" style="1" bestFit="1" customWidth="1"/>
    <col min="13" max="13" width="5.5703125" style="1" customWidth="1"/>
    <col min="14" max="14" width="10.28515625" style="1" customWidth="1"/>
    <col min="15" max="15" width="0.42578125" style="1" customWidth="1"/>
    <col min="16" max="16" width="3.7109375" style="1" customWidth="1"/>
    <col min="17" max="17" width="0.85546875" style="1" customWidth="1"/>
    <col min="18" max="18" width="2.140625" style="2" customWidth="1"/>
    <col min="19" max="19" width="3.7109375" style="1"/>
    <col min="20" max="20" width="3.85546875" style="1" customWidth="1"/>
    <col min="21" max="21" width="3" style="1" customWidth="1"/>
    <col min="22" max="22" width="1.7109375" style="1" customWidth="1"/>
    <col min="23" max="23" width="4.5703125" style="1" customWidth="1"/>
    <col min="24" max="24" width="2.140625" style="1" customWidth="1"/>
    <col min="25" max="25" width="7.7109375" style="1" customWidth="1"/>
    <col min="26" max="26" width="5.28515625" style="1" customWidth="1"/>
    <col min="27" max="29" width="5.5703125" style="1" customWidth="1"/>
    <col min="30" max="30" width="10.28515625" style="1" customWidth="1"/>
    <col min="31" max="32" width="0.7109375" style="1" customWidth="1"/>
    <col min="33" max="16384" width="3.7109375" style="1"/>
  </cols>
  <sheetData>
    <row r="1" spans="1:60" ht="53.25" customHeight="1" x14ac:dyDescent="0.25"/>
    <row r="2" spans="1:60" s="123" customFormat="1" ht="14.25" customHeight="1" x14ac:dyDescent="0.25">
      <c r="A2" s="197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1:60" ht="14.25" customHeight="1" x14ac:dyDescent="0.25">
      <c r="A3" s="198" t="s">
        <v>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</row>
    <row r="4" spans="1:60" ht="13.5" customHeight="1" x14ac:dyDescent="0.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4"/>
    </row>
    <row r="5" spans="1:60" s="50" customFormat="1" ht="12.95" customHeight="1" x14ac:dyDescent="0.25">
      <c r="A5" s="48" t="s">
        <v>14</v>
      </c>
      <c r="B5" s="49"/>
      <c r="C5" s="48"/>
      <c r="D5" s="48"/>
      <c r="H5" s="51" t="s">
        <v>3</v>
      </c>
      <c r="J5" s="52">
        <v>123456789</v>
      </c>
      <c r="K5" s="53"/>
      <c r="L5" s="53"/>
      <c r="M5" s="53"/>
      <c r="N5" s="54"/>
      <c r="O5" s="54"/>
      <c r="P5" s="48" t="s">
        <v>4</v>
      </c>
      <c r="Q5" s="54"/>
      <c r="T5" s="54"/>
      <c r="W5" s="51" t="s">
        <v>3</v>
      </c>
      <c r="Y5" s="48" t="s">
        <v>47</v>
      </c>
      <c r="Z5" s="55"/>
      <c r="AA5" s="55"/>
      <c r="AC5" s="54"/>
      <c r="AD5" s="54"/>
      <c r="AE5" s="48"/>
    </row>
    <row r="6" spans="1:60" s="50" customFormat="1" ht="12.95" customHeight="1" x14ac:dyDescent="0.25">
      <c r="A6" s="33" t="s">
        <v>16</v>
      </c>
      <c r="B6" s="57"/>
      <c r="C6" s="58"/>
      <c r="D6" s="58"/>
      <c r="E6" s="59"/>
      <c r="G6" s="60"/>
      <c r="H6" s="61"/>
      <c r="K6" s="60"/>
      <c r="L6" s="60"/>
      <c r="M6" s="60"/>
      <c r="N6" s="54"/>
      <c r="O6" s="54"/>
      <c r="P6" s="33" t="s">
        <v>6</v>
      </c>
      <c r="Q6" s="62"/>
      <c r="T6" s="63"/>
      <c r="W6" s="64"/>
      <c r="Y6" s="31" t="s">
        <v>175</v>
      </c>
      <c r="Z6" s="65"/>
      <c r="AA6" s="65"/>
      <c r="AC6" s="54"/>
      <c r="AD6" s="54"/>
      <c r="AE6" s="48"/>
    </row>
    <row r="7" spans="1:60" s="50" customFormat="1" ht="12.95" customHeight="1" x14ac:dyDescent="0.25">
      <c r="A7" s="48" t="s">
        <v>253</v>
      </c>
      <c r="B7" s="48"/>
      <c r="C7" s="66"/>
      <c r="D7" s="58"/>
      <c r="E7" s="59"/>
      <c r="G7" s="84"/>
      <c r="H7" s="51" t="s">
        <v>3</v>
      </c>
      <c r="J7" s="50" t="s">
        <v>220</v>
      </c>
      <c r="K7" s="84"/>
      <c r="L7" s="84"/>
      <c r="M7" s="84"/>
      <c r="N7" s="54"/>
      <c r="O7" s="54"/>
      <c r="P7" s="50" t="s">
        <v>214</v>
      </c>
      <c r="W7" s="67" t="s">
        <v>3</v>
      </c>
      <c r="Y7" s="50" t="s">
        <v>264</v>
      </c>
      <c r="AC7" s="54"/>
      <c r="AD7" s="54"/>
      <c r="AE7" s="48"/>
    </row>
    <row r="8" spans="1:60" s="50" customFormat="1" ht="12.95" customHeight="1" x14ac:dyDescent="0.25">
      <c r="A8" s="33" t="s">
        <v>260</v>
      </c>
      <c r="B8" s="48"/>
      <c r="C8" s="66"/>
      <c r="D8" s="58"/>
      <c r="E8" s="59"/>
      <c r="G8" s="60"/>
      <c r="H8" s="61"/>
      <c r="K8" s="60"/>
      <c r="L8" s="60"/>
      <c r="M8" s="60"/>
      <c r="N8" s="54"/>
      <c r="O8" s="54"/>
      <c r="P8" s="35" t="s">
        <v>215</v>
      </c>
      <c r="W8" s="67"/>
      <c r="Y8" s="7" t="s">
        <v>265</v>
      </c>
      <c r="AC8" s="54"/>
      <c r="AD8" s="54"/>
      <c r="AE8" s="48"/>
    </row>
    <row r="9" spans="1:60" s="50" customFormat="1" ht="12.95" customHeight="1" x14ac:dyDescent="0.25">
      <c r="A9" s="55" t="s">
        <v>2</v>
      </c>
      <c r="B9" s="54"/>
      <c r="C9" s="54"/>
      <c r="D9" s="54"/>
      <c r="F9" s="54"/>
      <c r="G9" s="54"/>
      <c r="H9" s="51" t="s">
        <v>3</v>
      </c>
      <c r="J9" s="48"/>
      <c r="K9" s="69"/>
      <c r="L9" s="69"/>
      <c r="M9" s="69"/>
      <c r="N9" s="69"/>
      <c r="O9" s="54"/>
      <c r="P9" s="48" t="s">
        <v>8</v>
      </c>
      <c r="Q9" s="48"/>
      <c r="W9" s="51" t="s">
        <v>3</v>
      </c>
      <c r="Y9" s="55" t="s">
        <v>216</v>
      </c>
      <c r="Z9" s="55"/>
      <c r="AA9" s="55"/>
      <c r="AC9" s="54"/>
      <c r="AD9" s="48"/>
    </row>
    <row r="10" spans="1:60" s="59" customFormat="1" ht="12.95" customHeight="1" x14ac:dyDescent="0.25">
      <c r="A10" s="83" t="s">
        <v>5</v>
      </c>
      <c r="B10" s="70"/>
      <c r="C10" s="65"/>
      <c r="D10" s="58"/>
      <c r="F10" s="71"/>
      <c r="G10" s="58"/>
      <c r="H10" s="61"/>
      <c r="J10" s="69"/>
      <c r="K10" s="69"/>
      <c r="L10" s="69"/>
      <c r="M10" s="69"/>
      <c r="N10" s="69"/>
      <c r="O10" s="58"/>
      <c r="P10" s="33" t="s">
        <v>219</v>
      </c>
      <c r="Q10" s="62"/>
      <c r="T10" s="63"/>
      <c r="W10" s="64"/>
      <c r="Y10" s="31" t="s">
        <v>177</v>
      </c>
      <c r="Z10" s="72"/>
      <c r="AA10" s="72"/>
      <c r="AC10" s="58"/>
      <c r="AD10" s="58"/>
    </row>
    <row r="11" spans="1:60" s="50" customFormat="1" ht="12.95" customHeight="1" x14ac:dyDescent="0.25">
      <c r="A11" s="48" t="s">
        <v>7</v>
      </c>
      <c r="B11" s="73"/>
      <c r="C11" s="55"/>
      <c r="D11" s="48"/>
      <c r="E11" s="66"/>
      <c r="F11" s="69"/>
      <c r="G11" s="48"/>
      <c r="H11" s="51" t="s">
        <v>3</v>
      </c>
      <c r="J11" s="48"/>
      <c r="K11" s="48"/>
      <c r="L11" s="48"/>
      <c r="M11" s="48"/>
      <c r="N11" s="48"/>
      <c r="O11" s="48"/>
      <c r="P11" s="48" t="s">
        <v>11</v>
      </c>
      <c r="Q11" s="48"/>
      <c r="W11" s="51" t="s">
        <v>3</v>
      </c>
      <c r="Y11" s="55" t="s">
        <v>221</v>
      </c>
      <c r="Z11" s="55"/>
      <c r="AA11" s="65"/>
      <c r="AC11" s="48"/>
      <c r="AD11" s="48"/>
    </row>
    <row r="12" spans="1:60" s="59" customFormat="1" ht="12.95" customHeight="1" x14ac:dyDescent="0.25">
      <c r="A12" s="33" t="s">
        <v>9</v>
      </c>
      <c r="B12" s="62"/>
      <c r="C12" s="65"/>
      <c r="D12" s="58"/>
      <c r="E12" s="74"/>
      <c r="F12" s="71"/>
      <c r="G12" s="58"/>
      <c r="H12" s="61"/>
      <c r="J12" s="50"/>
      <c r="M12" s="58"/>
      <c r="N12" s="58"/>
      <c r="O12" s="58"/>
      <c r="P12" s="33" t="s">
        <v>178</v>
      </c>
      <c r="Q12" s="56"/>
      <c r="T12" s="68"/>
      <c r="W12" s="75"/>
      <c r="Y12" s="31" t="s">
        <v>261</v>
      </c>
      <c r="Z12" s="55"/>
      <c r="AA12" s="65"/>
      <c r="AC12" s="58"/>
      <c r="AD12" s="58"/>
    </row>
    <row r="13" spans="1:60" s="50" customFormat="1" ht="12.95" customHeight="1" x14ac:dyDescent="0.25">
      <c r="A13" s="48" t="s">
        <v>10</v>
      </c>
      <c r="B13" s="48"/>
      <c r="C13" s="55"/>
      <c r="D13" s="48"/>
      <c r="E13" s="66"/>
      <c r="F13" s="69"/>
      <c r="G13" s="48"/>
      <c r="H13" s="67" t="s">
        <v>3</v>
      </c>
      <c r="J13" s="76" t="s">
        <v>268</v>
      </c>
      <c r="M13" s="48"/>
      <c r="N13" s="48"/>
      <c r="O13" s="48"/>
      <c r="P13" s="76" t="s">
        <v>217</v>
      </c>
      <c r="V13" s="48"/>
      <c r="W13" s="67" t="s">
        <v>3</v>
      </c>
      <c r="Y13" s="77" t="s">
        <v>266</v>
      </c>
      <c r="Z13" s="48"/>
      <c r="AA13" s="78"/>
      <c r="AC13" s="48"/>
      <c r="AD13" s="48"/>
    </row>
    <row r="14" spans="1:60" s="59" customFormat="1" ht="12.95" customHeight="1" x14ac:dyDescent="0.25">
      <c r="A14" s="33" t="s">
        <v>12</v>
      </c>
      <c r="B14" s="58"/>
      <c r="C14" s="65"/>
      <c r="D14" s="58"/>
      <c r="E14" s="74"/>
      <c r="F14" s="71"/>
      <c r="G14" s="58"/>
      <c r="H14" s="79"/>
      <c r="J14" s="36" t="s">
        <v>269</v>
      </c>
      <c r="K14" s="58"/>
      <c r="L14" s="58"/>
      <c r="M14" s="58"/>
      <c r="N14" s="58"/>
      <c r="O14" s="58"/>
      <c r="P14" s="31" t="s">
        <v>218</v>
      </c>
      <c r="V14" s="80"/>
      <c r="W14" s="80"/>
      <c r="X14" s="81"/>
      <c r="Y14" s="81"/>
      <c r="Z14" s="200"/>
      <c r="AA14" s="200"/>
      <c r="AB14" s="82"/>
      <c r="AC14" s="58"/>
      <c r="AD14" s="58"/>
    </row>
    <row r="15" spans="1:60" ht="6" customHeight="1" x14ac:dyDescent="0.25">
      <c r="A15" s="4"/>
      <c r="B15" s="4"/>
      <c r="C15" s="30"/>
      <c r="D15" s="4"/>
      <c r="E15" s="13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30"/>
      <c r="S15" s="4"/>
      <c r="T15" s="4"/>
      <c r="U15" s="4"/>
      <c r="V15" s="9"/>
      <c r="W15" s="4"/>
      <c r="X15" s="4"/>
      <c r="Y15" s="4"/>
      <c r="Z15" s="4"/>
      <c r="AA15" s="4"/>
      <c r="AB15" s="4"/>
      <c r="AC15" s="4"/>
      <c r="AD15" s="4"/>
      <c r="AE15" s="4"/>
    </row>
    <row r="16" spans="1:60" s="11" customFormat="1" ht="12.95" customHeight="1" x14ac:dyDescent="0.25">
      <c r="A16" s="147" t="s">
        <v>17</v>
      </c>
      <c r="B16" s="147" t="s">
        <v>18</v>
      </c>
      <c r="C16" s="147"/>
      <c r="D16" s="147"/>
      <c r="E16" s="147"/>
      <c r="F16" s="147"/>
      <c r="G16" s="147"/>
      <c r="H16" s="147"/>
      <c r="I16" s="147"/>
      <c r="J16" s="147"/>
      <c r="K16" s="140" t="s">
        <v>277</v>
      </c>
      <c r="L16" s="149" t="s">
        <v>19</v>
      </c>
      <c r="M16" s="149"/>
      <c r="N16" s="140" t="s">
        <v>278</v>
      </c>
      <c r="O16" s="137"/>
      <c r="P16" s="147" t="s">
        <v>17</v>
      </c>
      <c r="Q16" s="147" t="s">
        <v>18</v>
      </c>
      <c r="R16" s="147"/>
      <c r="S16" s="147"/>
      <c r="T16" s="147"/>
      <c r="U16" s="147"/>
      <c r="V16" s="147"/>
      <c r="W16" s="147"/>
      <c r="X16" s="147"/>
      <c r="Y16" s="147"/>
      <c r="Z16" s="147"/>
      <c r="AA16" s="140" t="s">
        <v>277</v>
      </c>
      <c r="AB16" s="149" t="s">
        <v>20</v>
      </c>
      <c r="AC16" s="149"/>
      <c r="AD16" s="140" t="s">
        <v>278</v>
      </c>
      <c r="AE16" s="137"/>
    </row>
    <row r="17" spans="1:31" s="12" customFormat="1" ht="12.95" customHeight="1" x14ac:dyDescent="0.25">
      <c r="A17" s="148"/>
      <c r="B17" s="150" t="s">
        <v>179</v>
      </c>
      <c r="C17" s="150"/>
      <c r="D17" s="150"/>
      <c r="E17" s="150"/>
      <c r="F17" s="150"/>
      <c r="G17" s="150"/>
      <c r="H17" s="150"/>
      <c r="I17" s="150"/>
      <c r="J17" s="150"/>
      <c r="K17" s="141" t="s">
        <v>180</v>
      </c>
      <c r="L17" s="38" t="s">
        <v>181</v>
      </c>
      <c r="M17" s="38" t="s">
        <v>182</v>
      </c>
      <c r="N17" s="141" t="s">
        <v>183</v>
      </c>
      <c r="O17" s="10"/>
      <c r="P17" s="148"/>
      <c r="Q17" s="151" t="s">
        <v>179</v>
      </c>
      <c r="R17" s="151"/>
      <c r="S17" s="151"/>
      <c r="T17" s="151"/>
      <c r="U17" s="151"/>
      <c r="V17" s="151"/>
      <c r="W17" s="151"/>
      <c r="X17" s="151"/>
      <c r="Y17" s="151"/>
      <c r="Z17" s="151"/>
      <c r="AA17" s="142" t="s">
        <v>180</v>
      </c>
      <c r="AB17" s="37" t="s">
        <v>181</v>
      </c>
      <c r="AC17" s="37" t="s">
        <v>182</v>
      </c>
      <c r="AD17" s="142" t="s">
        <v>183</v>
      </c>
      <c r="AE17" s="10"/>
    </row>
    <row r="18" spans="1:31" ht="12.95" customHeight="1" x14ac:dyDescent="0.25">
      <c r="A18" s="170">
        <v>1</v>
      </c>
      <c r="B18" s="152" t="s">
        <v>21</v>
      </c>
      <c r="C18" s="153"/>
      <c r="D18" s="153"/>
      <c r="E18" s="153"/>
      <c r="F18" s="153"/>
      <c r="G18" s="153"/>
      <c r="H18" s="153"/>
      <c r="I18" s="153"/>
      <c r="J18" s="154"/>
      <c r="K18" s="167">
        <v>2</v>
      </c>
      <c r="L18" s="158" t="str">
        <f t="shared" ref="L18:L74" si="0">IF(M18&lt;1,"E",IF(M18&lt;2,"D",IF(M18&lt;3,"C",IF(M18&lt;4,"B","A"))))</f>
        <v>E</v>
      </c>
      <c r="M18" s="160"/>
      <c r="N18" s="160">
        <f>K18*M18</f>
        <v>0</v>
      </c>
      <c r="O18" s="4"/>
      <c r="P18" s="170">
        <v>30</v>
      </c>
      <c r="Q18" s="152" t="s">
        <v>83</v>
      </c>
      <c r="R18" s="153"/>
      <c r="S18" s="153"/>
      <c r="T18" s="153"/>
      <c r="U18" s="153"/>
      <c r="V18" s="153"/>
      <c r="W18" s="153"/>
      <c r="X18" s="153"/>
      <c r="Y18" s="153"/>
      <c r="Z18" s="99"/>
      <c r="AA18" s="167">
        <v>2</v>
      </c>
      <c r="AB18" s="158" t="str">
        <f>IF(AC18&lt;1,"E",IF(AC18&lt;2,"D",IF(AC18&lt;3,"C",IF(AC18&lt;4,"B","A"))))</f>
        <v>E</v>
      </c>
      <c r="AC18" s="160"/>
      <c r="AD18" s="160">
        <f>AA18*AC18</f>
        <v>0</v>
      </c>
      <c r="AE18" s="4"/>
    </row>
    <row r="19" spans="1:31" s="7" customFormat="1" ht="12.95" customHeight="1" x14ac:dyDescent="0.25">
      <c r="A19" s="170"/>
      <c r="B19" s="155" t="s">
        <v>187</v>
      </c>
      <c r="C19" s="156"/>
      <c r="D19" s="156"/>
      <c r="E19" s="156"/>
      <c r="F19" s="156"/>
      <c r="G19" s="156"/>
      <c r="H19" s="156"/>
      <c r="I19" s="156"/>
      <c r="J19" s="157"/>
      <c r="K19" s="171"/>
      <c r="L19" s="159"/>
      <c r="M19" s="160"/>
      <c r="N19" s="160"/>
      <c r="O19" s="6"/>
      <c r="P19" s="170"/>
      <c r="Q19" s="155" t="s">
        <v>195</v>
      </c>
      <c r="R19" s="156"/>
      <c r="S19" s="156"/>
      <c r="T19" s="156"/>
      <c r="U19" s="156"/>
      <c r="V19" s="156"/>
      <c r="W19" s="156"/>
      <c r="X19" s="156"/>
      <c r="Y19" s="156"/>
      <c r="Z19" s="134"/>
      <c r="AA19" s="171"/>
      <c r="AB19" s="159"/>
      <c r="AC19" s="160"/>
      <c r="AD19" s="160"/>
      <c r="AE19" s="6"/>
    </row>
    <row r="20" spans="1:31" ht="12.95" customHeight="1" x14ac:dyDescent="0.25">
      <c r="A20" s="170">
        <v>2</v>
      </c>
      <c r="B20" s="152" t="s">
        <v>22</v>
      </c>
      <c r="C20" s="153"/>
      <c r="D20" s="153"/>
      <c r="E20" s="153"/>
      <c r="F20" s="153"/>
      <c r="G20" s="153"/>
      <c r="H20" s="153"/>
      <c r="I20" s="153"/>
      <c r="J20" s="154"/>
      <c r="K20" s="167">
        <v>2</v>
      </c>
      <c r="L20" s="158" t="str">
        <f t="shared" si="0"/>
        <v>E</v>
      </c>
      <c r="M20" s="160"/>
      <c r="N20" s="160">
        <f t="shared" ref="N20" si="1">K20*M20</f>
        <v>0</v>
      </c>
      <c r="O20" s="4"/>
      <c r="P20" s="170">
        <v>31</v>
      </c>
      <c r="Q20" s="152" t="s">
        <v>84</v>
      </c>
      <c r="R20" s="153"/>
      <c r="S20" s="153"/>
      <c r="T20" s="153"/>
      <c r="U20" s="153"/>
      <c r="V20" s="153"/>
      <c r="W20" s="153"/>
      <c r="X20" s="153"/>
      <c r="Y20" s="153"/>
      <c r="Z20" s="154"/>
      <c r="AA20" s="167">
        <v>1</v>
      </c>
      <c r="AB20" s="158" t="str">
        <f>IF(AC20&lt;1,"E",IF(AC20&lt;2,"D",IF(AC20&lt;3,"C",IF(AC20&lt;4,"B","A"))))</f>
        <v>E</v>
      </c>
      <c r="AC20" s="160"/>
      <c r="AD20" s="160">
        <f>AA22*AC20</f>
        <v>0</v>
      </c>
      <c r="AE20" s="4"/>
    </row>
    <row r="21" spans="1:31" s="7" customFormat="1" ht="12.95" customHeight="1" x14ac:dyDescent="0.25">
      <c r="A21" s="170"/>
      <c r="B21" s="155" t="s">
        <v>188</v>
      </c>
      <c r="C21" s="156"/>
      <c r="D21" s="156"/>
      <c r="E21" s="156"/>
      <c r="F21" s="156"/>
      <c r="G21" s="156"/>
      <c r="H21" s="156"/>
      <c r="I21" s="156"/>
      <c r="J21" s="157"/>
      <c r="K21" s="171"/>
      <c r="L21" s="159"/>
      <c r="M21" s="160"/>
      <c r="N21" s="160"/>
      <c r="O21" s="6"/>
      <c r="P21" s="170"/>
      <c r="Q21" s="155" t="s">
        <v>85</v>
      </c>
      <c r="R21" s="156"/>
      <c r="S21" s="156"/>
      <c r="T21" s="156"/>
      <c r="U21" s="156"/>
      <c r="V21" s="156"/>
      <c r="W21" s="156"/>
      <c r="X21" s="156"/>
      <c r="Y21" s="156"/>
      <c r="Z21" s="157"/>
      <c r="AA21" s="171"/>
      <c r="AB21" s="159"/>
      <c r="AC21" s="160"/>
      <c r="AD21" s="160"/>
      <c r="AE21" s="6"/>
    </row>
    <row r="22" spans="1:31" ht="12.95" customHeight="1" x14ac:dyDescent="0.25">
      <c r="A22" s="170">
        <v>3</v>
      </c>
      <c r="B22" s="152" t="s">
        <v>48</v>
      </c>
      <c r="C22" s="153"/>
      <c r="D22" s="153"/>
      <c r="E22" s="153"/>
      <c r="F22" s="153"/>
      <c r="G22" s="153"/>
      <c r="H22" s="153"/>
      <c r="I22" s="153"/>
      <c r="J22" s="154"/>
      <c r="K22" s="167">
        <v>2</v>
      </c>
      <c r="L22" s="158" t="str">
        <f t="shared" si="0"/>
        <v>E</v>
      </c>
      <c r="M22" s="160"/>
      <c r="N22" s="160">
        <f t="shared" ref="N22" si="2">K22*M22</f>
        <v>0</v>
      </c>
      <c r="O22" s="4"/>
      <c r="P22" s="170">
        <v>32</v>
      </c>
      <c r="Q22" s="152" t="s">
        <v>86</v>
      </c>
      <c r="R22" s="153"/>
      <c r="S22" s="153"/>
      <c r="T22" s="153"/>
      <c r="U22" s="153"/>
      <c r="V22" s="153"/>
      <c r="W22" s="153"/>
      <c r="X22" s="153"/>
      <c r="Y22" s="153"/>
      <c r="Z22" s="154"/>
      <c r="AA22" s="193">
        <v>1</v>
      </c>
      <c r="AB22" s="158" t="str">
        <f t="shared" ref="AB22:AB74" si="3">IF(AC22&lt;1,"E",IF(AC22&lt;2,"D",IF(AC22&lt;3,"C",IF(AC22&lt;4,"B","A"))))</f>
        <v>E</v>
      </c>
      <c r="AC22" s="160"/>
      <c r="AD22" s="160">
        <f>AA24*AC22</f>
        <v>0</v>
      </c>
      <c r="AE22" s="4"/>
    </row>
    <row r="23" spans="1:31" s="7" customFormat="1" ht="12.95" customHeight="1" x14ac:dyDescent="0.25">
      <c r="A23" s="170"/>
      <c r="B23" s="155" t="s">
        <v>189</v>
      </c>
      <c r="C23" s="156"/>
      <c r="D23" s="156"/>
      <c r="E23" s="156"/>
      <c r="F23" s="156"/>
      <c r="G23" s="156"/>
      <c r="H23" s="156"/>
      <c r="I23" s="156"/>
      <c r="J23" s="157"/>
      <c r="K23" s="171"/>
      <c r="L23" s="159"/>
      <c r="M23" s="160"/>
      <c r="N23" s="160"/>
      <c r="O23" s="6"/>
      <c r="P23" s="171"/>
      <c r="Q23" s="155" t="s">
        <v>87</v>
      </c>
      <c r="R23" s="156"/>
      <c r="S23" s="156"/>
      <c r="T23" s="156"/>
      <c r="U23" s="156"/>
      <c r="V23" s="156"/>
      <c r="W23" s="156"/>
      <c r="X23" s="156"/>
      <c r="Y23" s="156"/>
      <c r="Z23" s="157"/>
      <c r="AA23" s="194"/>
      <c r="AB23" s="159"/>
      <c r="AC23" s="160"/>
      <c r="AD23" s="160"/>
      <c r="AE23" s="6"/>
    </row>
    <row r="24" spans="1:31" ht="12.95" customHeight="1" x14ac:dyDescent="0.25">
      <c r="A24" s="170">
        <v>4</v>
      </c>
      <c r="B24" s="152" t="s">
        <v>49</v>
      </c>
      <c r="C24" s="153"/>
      <c r="D24" s="153"/>
      <c r="E24" s="153"/>
      <c r="F24" s="153"/>
      <c r="G24" s="153"/>
      <c r="H24" s="153"/>
      <c r="I24" s="153"/>
      <c r="J24" s="154"/>
      <c r="K24" s="167">
        <v>1</v>
      </c>
      <c r="L24" s="158" t="str">
        <f t="shared" si="0"/>
        <v>E</v>
      </c>
      <c r="M24" s="160"/>
      <c r="N24" s="160">
        <f t="shared" ref="N24" si="4">K24*M24</f>
        <v>0</v>
      </c>
      <c r="O24" s="4"/>
      <c r="P24" s="170">
        <v>33</v>
      </c>
      <c r="Q24" s="152" t="s">
        <v>88</v>
      </c>
      <c r="R24" s="153"/>
      <c r="S24" s="153"/>
      <c r="T24" s="153"/>
      <c r="U24" s="153"/>
      <c r="V24" s="153"/>
      <c r="W24" s="153"/>
      <c r="X24" s="153"/>
      <c r="Y24" s="153"/>
      <c r="Z24" s="154"/>
      <c r="AA24" s="193">
        <v>1</v>
      </c>
      <c r="AB24" s="158" t="str">
        <f t="shared" si="3"/>
        <v>E</v>
      </c>
      <c r="AC24" s="160"/>
      <c r="AD24" s="160">
        <f>AA26*AC24</f>
        <v>0</v>
      </c>
      <c r="AE24" s="4"/>
    </row>
    <row r="25" spans="1:31" s="7" customFormat="1" ht="12.95" customHeight="1" x14ac:dyDescent="0.25">
      <c r="A25" s="170"/>
      <c r="B25" s="155" t="s">
        <v>190</v>
      </c>
      <c r="C25" s="156"/>
      <c r="D25" s="156"/>
      <c r="E25" s="156"/>
      <c r="F25" s="156"/>
      <c r="G25" s="156"/>
      <c r="H25" s="156"/>
      <c r="I25" s="156"/>
      <c r="J25" s="157"/>
      <c r="K25" s="171"/>
      <c r="L25" s="159"/>
      <c r="M25" s="160"/>
      <c r="N25" s="160"/>
      <c r="O25" s="6"/>
      <c r="P25" s="171"/>
      <c r="Q25" s="155" t="s">
        <v>89</v>
      </c>
      <c r="R25" s="156"/>
      <c r="S25" s="156"/>
      <c r="T25" s="156"/>
      <c r="U25" s="156"/>
      <c r="V25" s="156"/>
      <c r="W25" s="156"/>
      <c r="X25" s="156"/>
      <c r="Y25" s="156"/>
      <c r="Z25" s="157"/>
      <c r="AA25" s="194"/>
      <c r="AB25" s="159"/>
      <c r="AC25" s="160"/>
      <c r="AD25" s="160"/>
      <c r="AE25" s="6"/>
    </row>
    <row r="26" spans="1:31" ht="12.95" customHeight="1" x14ac:dyDescent="0.25">
      <c r="A26" s="170">
        <v>5</v>
      </c>
      <c r="B26" s="152" t="s">
        <v>50</v>
      </c>
      <c r="C26" s="153"/>
      <c r="D26" s="153"/>
      <c r="E26" s="153"/>
      <c r="F26" s="153"/>
      <c r="G26" s="153"/>
      <c r="H26" s="153"/>
      <c r="I26" s="153"/>
      <c r="J26" s="154"/>
      <c r="K26" s="167">
        <v>2</v>
      </c>
      <c r="L26" s="158" t="str">
        <f t="shared" si="0"/>
        <v>E</v>
      </c>
      <c r="M26" s="160"/>
      <c r="N26" s="160">
        <f t="shared" ref="N26" si="5">K26*M26</f>
        <v>0</v>
      </c>
      <c r="O26" s="4"/>
      <c r="P26" s="170">
        <v>34</v>
      </c>
      <c r="Q26" s="152" t="s">
        <v>90</v>
      </c>
      <c r="R26" s="153"/>
      <c r="S26" s="153"/>
      <c r="T26" s="153"/>
      <c r="U26" s="153"/>
      <c r="V26" s="153"/>
      <c r="W26" s="153"/>
      <c r="X26" s="153"/>
      <c r="Y26" s="153"/>
      <c r="Z26" s="154"/>
      <c r="AA26" s="193">
        <v>1</v>
      </c>
      <c r="AB26" s="158" t="str">
        <f t="shared" si="3"/>
        <v>E</v>
      </c>
      <c r="AC26" s="160"/>
      <c r="AD26" s="160">
        <f>AA26*AC26</f>
        <v>0</v>
      </c>
      <c r="AE26" s="4"/>
    </row>
    <row r="27" spans="1:31" s="7" customFormat="1" ht="12.95" customHeight="1" x14ac:dyDescent="0.25">
      <c r="A27" s="170"/>
      <c r="B27" s="155" t="s">
        <v>51</v>
      </c>
      <c r="C27" s="156"/>
      <c r="D27" s="156"/>
      <c r="E27" s="156"/>
      <c r="F27" s="156"/>
      <c r="G27" s="156"/>
      <c r="H27" s="156"/>
      <c r="I27" s="156"/>
      <c r="J27" s="157"/>
      <c r="K27" s="171"/>
      <c r="L27" s="159"/>
      <c r="M27" s="160"/>
      <c r="N27" s="160"/>
      <c r="O27" s="6"/>
      <c r="P27" s="171"/>
      <c r="Q27" s="155" t="s">
        <v>200</v>
      </c>
      <c r="R27" s="156"/>
      <c r="S27" s="156"/>
      <c r="T27" s="156"/>
      <c r="U27" s="156"/>
      <c r="V27" s="156"/>
      <c r="W27" s="156"/>
      <c r="X27" s="156"/>
      <c r="Y27" s="156"/>
      <c r="Z27" s="157"/>
      <c r="AA27" s="194"/>
      <c r="AB27" s="159"/>
      <c r="AC27" s="160"/>
      <c r="AD27" s="160"/>
      <c r="AE27" s="6"/>
    </row>
    <row r="28" spans="1:31" ht="12.95" customHeight="1" x14ac:dyDescent="0.25">
      <c r="A28" s="170">
        <v>6</v>
      </c>
      <c r="B28" s="152" t="s">
        <v>52</v>
      </c>
      <c r="C28" s="153"/>
      <c r="D28" s="153"/>
      <c r="E28" s="153"/>
      <c r="F28" s="153"/>
      <c r="G28" s="153"/>
      <c r="H28" s="153"/>
      <c r="I28" s="153"/>
      <c r="J28" s="154"/>
      <c r="K28" s="167">
        <v>2</v>
      </c>
      <c r="L28" s="158" t="str">
        <f t="shared" si="0"/>
        <v>E</v>
      </c>
      <c r="M28" s="160"/>
      <c r="N28" s="160">
        <f t="shared" ref="N28" si="6">K28*M28</f>
        <v>0</v>
      </c>
      <c r="O28" s="4"/>
      <c r="P28" s="170">
        <v>35</v>
      </c>
      <c r="Q28" s="152" t="s">
        <v>91</v>
      </c>
      <c r="R28" s="153"/>
      <c r="S28" s="153"/>
      <c r="T28" s="153"/>
      <c r="U28" s="153"/>
      <c r="V28" s="153"/>
      <c r="W28" s="153"/>
      <c r="X28" s="153"/>
      <c r="Y28" s="153"/>
      <c r="Z28" s="154"/>
      <c r="AA28" s="193">
        <v>2</v>
      </c>
      <c r="AB28" s="158" t="str">
        <f t="shared" si="3"/>
        <v>E</v>
      </c>
      <c r="AC28" s="160"/>
      <c r="AD28" s="160">
        <f>AA28*AC28</f>
        <v>0</v>
      </c>
      <c r="AE28" s="4"/>
    </row>
    <row r="29" spans="1:31" s="7" customFormat="1" ht="12.95" customHeight="1" x14ac:dyDescent="0.25">
      <c r="A29" s="170"/>
      <c r="B29" s="155" t="s">
        <v>53</v>
      </c>
      <c r="C29" s="156"/>
      <c r="D29" s="156"/>
      <c r="E29" s="156"/>
      <c r="F29" s="156"/>
      <c r="G29" s="156"/>
      <c r="H29" s="156"/>
      <c r="I29" s="156"/>
      <c r="J29" s="157"/>
      <c r="K29" s="171"/>
      <c r="L29" s="159"/>
      <c r="M29" s="160"/>
      <c r="N29" s="160"/>
      <c r="O29" s="6"/>
      <c r="P29" s="171"/>
      <c r="Q29" s="155" t="s">
        <v>92</v>
      </c>
      <c r="R29" s="156"/>
      <c r="S29" s="156"/>
      <c r="T29" s="156"/>
      <c r="U29" s="156"/>
      <c r="V29" s="156"/>
      <c r="W29" s="156"/>
      <c r="X29" s="156"/>
      <c r="Y29" s="156"/>
      <c r="Z29" s="157"/>
      <c r="AA29" s="194"/>
      <c r="AB29" s="159"/>
      <c r="AC29" s="160"/>
      <c r="AD29" s="160"/>
      <c r="AE29" s="6"/>
    </row>
    <row r="30" spans="1:31" ht="12.95" customHeight="1" x14ac:dyDescent="0.25">
      <c r="A30" s="170">
        <v>7</v>
      </c>
      <c r="B30" s="152" t="s">
        <v>54</v>
      </c>
      <c r="C30" s="153"/>
      <c r="D30" s="153"/>
      <c r="E30" s="153"/>
      <c r="F30" s="153"/>
      <c r="G30" s="153"/>
      <c r="H30" s="153"/>
      <c r="I30" s="153"/>
      <c r="J30" s="154"/>
      <c r="K30" s="167">
        <v>2</v>
      </c>
      <c r="L30" s="158" t="str">
        <f t="shared" si="0"/>
        <v>E</v>
      </c>
      <c r="M30" s="160"/>
      <c r="N30" s="160">
        <f t="shared" ref="N30" si="7">K30*M30</f>
        <v>0</v>
      </c>
      <c r="O30" s="4"/>
      <c r="P30" s="170">
        <v>36</v>
      </c>
      <c r="Q30" s="152" t="s">
        <v>93</v>
      </c>
      <c r="R30" s="153"/>
      <c r="S30" s="153"/>
      <c r="T30" s="153"/>
      <c r="U30" s="153"/>
      <c r="V30" s="153"/>
      <c r="W30" s="153"/>
      <c r="X30" s="153"/>
      <c r="Y30" s="153"/>
      <c r="Z30" s="154"/>
      <c r="AA30" s="193">
        <v>1</v>
      </c>
      <c r="AB30" s="158" t="str">
        <f t="shared" si="3"/>
        <v>E</v>
      </c>
      <c r="AC30" s="160"/>
      <c r="AD30" s="160">
        <f>AA32*AC30</f>
        <v>0</v>
      </c>
      <c r="AE30" s="4"/>
    </row>
    <row r="31" spans="1:31" s="7" customFormat="1" ht="12.95" customHeight="1" x14ac:dyDescent="0.25">
      <c r="A31" s="170"/>
      <c r="B31" s="155" t="s">
        <v>191</v>
      </c>
      <c r="C31" s="156"/>
      <c r="D31" s="156"/>
      <c r="E31" s="156"/>
      <c r="F31" s="156"/>
      <c r="G31" s="156"/>
      <c r="H31" s="156"/>
      <c r="I31" s="156"/>
      <c r="J31" s="157"/>
      <c r="K31" s="171"/>
      <c r="L31" s="159"/>
      <c r="M31" s="160"/>
      <c r="N31" s="160"/>
      <c r="O31" s="6"/>
      <c r="P31" s="171"/>
      <c r="Q31" s="155" t="s">
        <v>224</v>
      </c>
      <c r="R31" s="156"/>
      <c r="S31" s="156"/>
      <c r="T31" s="156"/>
      <c r="U31" s="156"/>
      <c r="V31" s="156"/>
      <c r="W31" s="156"/>
      <c r="X31" s="156"/>
      <c r="Y31" s="156"/>
      <c r="Z31" s="157"/>
      <c r="AA31" s="194"/>
      <c r="AB31" s="159"/>
      <c r="AC31" s="160"/>
      <c r="AD31" s="160"/>
      <c r="AE31" s="6"/>
    </row>
    <row r="32" spans="1:31" ht="12.95" customHeight="1" x14ac:dyDescent="0.25">
      <c r="A32" s="170">
        <v>8</v>
      </c>
      <c r="B32" s="152" t="s">
        <v>55</v>
      </c>
      <c r="C32" s="153"/>
      <c r="D32" s="153"/>
      <c r="E32" s="153"/>
      <c r="F32" s="153"/>
      <c r="G32" s="153"/>
      <c r="H32" s="153"/>
      <c r="I32" s="153"/>
      <c r="J32" s="154"/>
      <c r="K32" s="167">
        <v>2</v>
      </c>
      <c r="L32" s="158" t="str">
        <f t="shared" si="0"/>
        <v>E</v>
      </c>
      <c r="M32" s="160"/>
      <c r="N32" s="160">
        <f t="shared" ref="N32" si="8">K32*M32</f>
        <v>0</v>
      </c>
      <c r="O32" s="4"/>
      <c r="P32" s="170">
        <v>37</v>
      </c>
      <c r="Q32" s="152" t="s">
        <v>94</v>
      </c>
      <c r="R32" s="153"/>
      <c r="S32" s="153"/>
      <c r="T32" s="153"/>
      <c r="U32" s="153"/>
      <c r="V32" s="153"/>
      <c r="W32" s="153"/>
      <c r="X32" s="153"/>
      <c r="Y32" s="153"/>
      <c r="Z32" s="154"/>
      <c r="AA32" s="193">
        <v>1</v>
      </c>
      <c r="AB32" s="158" t="str">
        <f t="shared" si="3"/>
        <v>E</v>
      </c>
      <c r="AC32" s="160"/>
      <c r="AD32" s="160">
        <f>AA34*AC32</f>
        <v>0</v>
      </c>
      <c r="AE32" s="4"/>
    </row>
    <row r="33" spans="1:31" s="7" customFormat="1" ht="12.95" customHeight="1" x14ac:dyDescent="0.25">
      <c r="A33" s="170"/>
      <c r="B33" s="155" t="s">
        <v>56</v>
      </c>
      <c r="C33" s="156"/>
      <c r="D33" s="156"/>
      <c r="E33" s="156"/>
      <c r="F33" s="156"/>
      <c r="G33" s="156"/>
      <c r="H33" s="156"/>
      <c r="I33" s="156"/>
      <c r="J33" s="157"/>
      <c r="K33" s="171"/>
      <c r="L33" s="159"/>
      <c r="M33" s="160"/>
      <c r="N33" s="160"/>
      <c r="O33" s="6"/>
      <c r="P33" s="171"/>
      <c r="Q33" s="155" t="s">
        <v>225</v>
      </c>
      <c r="R33" s="156"/>
      <c r="S33" s="156"/>
      <c r="T33" s="156"/>
      <c r="U33" s="156"/>
      <c r="V33" s="156"/>
      <c r="W33" s="156"/>
      <c r="X33" s="156"/>
      <c r="Y33" s="156"/>
      <c r="Z33" s="157"/>
      <c r="AA33" s="194"/>
      <c r="AB33" s="159"/>
      <c r="AC33" s="160"/>
      <c r="AD33" s="160"/>
      <c r="AE33" s="6"/>
    </row>
    <row r="34" spans="1:31" ht="12.95" customHeight="1" x14ac:dyDescent="0.25">
      <c r="A34" s="170">
        <v>9</v>
      </c>
      <c r="B34" s="152" t="s">
        <v>57</v>
      </c>
      <c r="C34" s="153"/>
      <c r="D34" s="153"/>
      <c r="E34" s="153"/>
      <c r="F34" s="153"/>
      <c r="G34" s="153"/>
      <c r="H34" s="153"/>
      <c r="I34" s="153"/>
      <c r="J34" s="154"/>
      <c r="K34" s="167">
        <v>2</v>
      </c>
      <c r="L34" s="158" t="str">
        <f t="shared" si="0"/>
        <v>E</v>
      </c>
      <c r="M34" s="160"/>
      <c r="N34" s="160">
        <f t="shared" ref="N34" si="9">K34*M34</f>
        <v>0</v>
      </c>
      <c r="O34" s="4"/>
      <c r="P34" s="170">
        <v>38</v>
      </c>
      <c r="Q34" s="152" t="s">
        <v>95</v>
      </c>
      <c r="R34" s="153"/>
      <c r="S34" s="153"/>
      <c r="T34" s="153"/>
      <c r="U34" s="153"/>
      <c r="V34" s="153"/>
      <c r="W34" s="153"/>
      <c r="X34" s="153"/>
      <c r="Y34" s="153"/>
      <c r="Z34" s="154"/>
      <c r="AA34" s="193">
        <v>1</v>
      </c>
      <c r="AB34" s="158" t="str">
        <f t="shared" si="3"/>
        <v>E</v>
      </c>
      <c r="AC34" s="160"/>
      <c r="AD34" s="160">
        <f>AA36*AC34</f>
        <v>0</v>
      </c>
      <c r="AE34" s="4"/>
    </row>
    <row r="35" spans="1:31" s="7" customFormat="1" ht="12.95" customHeight="1" x14ac:dyDescent="0.25">
      <c r="A35" s="170"/>
      <c r="B35" s="155" t="s">
        <v>192</v>
      </c>
      <c r="C35" s="156"/>
      <c r="D35" s="156"/>
      <c r="E35" s="156"/>
      <c r="F35" s="156"/>
      <c r="G35" s="156"/>
      <c r="H35" s="156"/>
      <c r="I35" s="156"/>
      <c r="J35" s="157"/>
      <c r="K35" s="171"/>
      <c r="L35" s="159"/>
      <c r="M35" s="160"/>
      <c r="N35" s="160"/>
      <c r="O35" s="6"/>
      <c r="P35" s="171"/>
      <c r="Q35" s="155" t="s">
        <v>226</v>
      </c>
      <c r="R35" s="156"/>
      <c r="S35" s="156"/>
      <c r="T35" s="156"/>
      <c r="U35" s="156"/>
      <c r="V35" s="156"/>
      <c r="W35" s="156"/>
      <c r="X35" s="156"/>
      <c r="Y35" s="156"/>
      <c r="Z35" s="157"/>
      <c r="AA35" s="194"/>
      <c r="AB35" s="159"/>
      <c r="AC35" s="160"/>
      <c r="AD35" s="160"/>
      <c r="AE35" s="6"/>
    </row>
    <row r="36" spans="1:31" ht="12.95" customHeight="1" x14ac:dyDescent="0.25">
      <c r="A36" s="170">
        <v>10</v>
      </c>
      <c r="B36" s="152" t="s">
        <v>58</v>
      </c>
      <c r="C36" s="153"/>
      <c r="D36" s="153"/>
      <c r="E36" s="153"/>
      <c r="F36" s="153"/>
      <c r="G36" s="153"/>
      <c r="H36" s="153"/>
      <c r="I36" s="153"/>
      <c r="J36" s="154"/>
      <c r="K36" s="167">
        <v>1</v>
      </c>
      <c r="L36" s="158" t="str">
        <f t="shared" si="0"/>
        <v>E</v>
      </c>
      <c r="M36" s="160"/>
      <c r="N36" s="160">
        <f t="shared" ref="N36" si="10">K36*M36</f>
        <v>0</v>
      </c>
      <c r="O36" s="4"/>
      <c r="P36" s="170">
        <v>39</v>
      </c>
      <c r="Q36" s="152" t="s">
        <v>96</v>
      </c>
      <c r="R36" s="153"/>
      <c r="S36" s="153"/>
      <c r="T36" s="153"/>
      <c r="U36" s="153"/>
      <c r="V36" s="153"/>
      <c r="W36" s="153"/>
      <c r="X36" s="153"/>
      <c r="Y36" s="153"/>
      <c r="Z36" s="154"/>
      <c r="AA36" s="193">
        <v>1</v>
      </c>
      <c r="AB36" s="158" t="str">
        <f t="shared" si="3"/>
        <v>E</v>
      </c>
      <c r="AC36" s="160"/>
      <c r="AD36" s="160">
        <f>AA38*AC36</f>
        <v>0</v>
      </c>
      <c r="AE36" s="4"/>
    </row>
    <row r="37" spans="1:31" s="7" customFormat="1" ht="12.95" customHeight="1" x14ac:dyDescent="0.25">
      <c r="A37" s="170"/>
      <c r="B37" s="155" t="s">
        <v>223</v>
      </c>
      <c r="C37" s="156"/>
      <c r="D37" s="156"/>
      <c r="E37" s="156"/>
      <c r="F37" s="156"/>
      <c r="G37" s="156"/>
      <c r="H37" s="156"/>
      <c r="I37" s="156"/>
      <c r="J37" s="157"/>
      <c r="K37" s="171"/>
      <c r="L37" s="159"/>
      <c r="M37" s="160"/>
      <c r="N37" s="160"/>
      <c r="O37" s="6"/>
      <c r="P37" s="171"/>
      <c r="Q37" s="155" t="s">
        <v>227</v>
      </c>
      <c r="R37" s="156"/>
      <c r="S37" s="156"/>
      <c r="T37" s="156"/>
      <c r="U37" s="156"/>
      <c r="V37" s="156"/>
      <c r="W37" s="156"/>
      <c r="X37" s="156"/>
      <c r="Y37" s="156"/>
      <c r="Z37" s="157"/>
      <c r="AA37" s="194"/>
      <c r="AB37" s="159"/>
      <c r="AC37" s="160"/>
      <c r="AD37" s="160"/>
      <c r="AE37" s="6"/>
    </row>
    <row r="38" spans="1:31" ht="12.95" customHeight="1" x14ac:dyDescent="0.25">
      <c r="A38" s="170">
        <v>11</v>
      </c>
      <c r="B38" s="152" t="s">
        <v>59</v>
      </c>
      <c r="C38" s="153"/>
      <c r="D38" s="153"/>
      <c r="E38" s="153"/>
      <c r="F38" s="153"/>
      <c r="G38" s="153"/>
      <c r="H38" s="153"/>
      <c r="I38" s="153"/>
      <c r="J38" s="154"/>
      <c r="K38" s="167">
        <v>1</v>
      </c>
      <c r="L38" s="158" t="str">
        <f t="shared" si="0"/>
        <v>E</v>
      </c>
      <c r="M38" s="160"/>
      <c r="N38" s="160">
        <f t="shared" ref="N38" si="11">K38*M38</f>
        <v>0</v>
      </c>
      <c r="O38" s="4"/>
      <c r="P38" s="170">
        <v>40</v>
      </c>
      <c r="Q38" s="152" t="s">
        <v>97</v>
      </c>
      <c r="R38" s="153"/>
      <c r="S38" s="153"/>
      <c r="T38" s="153"/>
      <c r="U38" s="153"/>
      <c r="V38" s="153"/>
      <c r="W38" s="153"/>
      <c r="X38" s="153"/>
      <c r="Y38" s="153"/>
      <c r="Z38" s="154"/>
      <c r="AA38" s="193">
        <v>1</v>
      </c>
      <c r="AB38" s="158" t="str">
        <f t="shared" si="3"/>
        <v>E</v>
      </c>
      <c r="AC38" s="160"/>
      <c r="AD38" s="160">
        <f>AA38*AC38</f>
        <v>0</v>
      </c>
      <c r="AE38" s="4"/>
    </row>
    <row r="39" spans="1:31" s="7" customFormat="1" ht="12.95" customHeight="1" x14ac:dyDescent="0.25">
      <c r="A39" s="170"/>
      <c r="B39" s="155" t="s">
        <v>229</v>
      </c>
      <c r="C39" s="156"/>
      <c r="D39" s="156"/>
      <c r="E39" s="156"/>
      <c r="F39" s="156"/>
      <c r="G39" s="156"/>
      <c r="H39" s="156"/>
      <c r="I39" s="156"/>
      <c r="J39" s="157"/>
      <c r="K39" s="171"/>
      <c r="L39" s="159"/>
      <c r="M39" s="160"/>
      <c r="N39" s="160"/>
      <c r="O39" s="6"/>
      <c r="P39" s="171"/>
      <c r="Q39" s="155" t="s">
        <v>228</v>
      </c>
      <c r="R39" s="156"/>
      <c r="S39" s="156"/>
      <c r="T39" s="156"/>
      <c r="U39" s="156"/>
      <c r="V39" s="156"/>
      <c r="W39" s="156"/>
      <c r="X39" s="156"/>
      <c r="Y39" s="156"/>
      <c r="Z39" s="157"/>
      <c r="AA39" s="194"/>
      <c r="AB39" s="159"/>
      <c r="AC39" s="160"/>
      <c r="AD39" s="160"/>
      <c r="AE39" s="6"/>
    </row>
    <row r="40" spans="1:31" ht="12.95" customHeight="1" x14ac:dyDescent="0.25">
      <c r="A40" s="170">
        <v>12</v>
      </c>
      <c r="B40" s="152" t="s">
        <v>60</v>
      </c>
      <c r="C40" s="153"/>
      <c r="D40" s="153"/>
      <c r="E40" s="153"/>
      <c r="F40" s="153"/>
      <c r="G40" s="153"/>
      <c r="H40" s="153"/>
      <c r="I40" s="153"/>
      <c r="J40" s="154"/>
      <c r="K40" s="167">
        <v>1</v>
      </c>
      <c r="L40" s="158" t="str">
        <f t="shared" si="0"/>
        <v>E</v>
      </c>
      <c r="M40" s="160"/>
      <c r="N40" s="160">
        <f t="shared" ref="N40" si="12">K40*M40</f>
        <v>0</v>
      </c>
      <c r="O40" s="4"/>
      <c r="P40" s="170">
        <v>41</v>
      </c>
      <c r="Q40" s="152" t="s">
        <v>98</v>
      </c>
      <c r="R40" s="153"/>
      <c r="S40" s="153"/>
      <c r="T40" s="153"/>
      <c r="U40" s="153"/>
      <c r="V40" s="153"/>
      <c r="W40" s="153"/>
      <c r="X40" s="153"/>
      <c r="Y40" s="153"/>
      <c r="Z40" s="154"/>
      <c r="AA40" s="193">
        <v>2</v>
      </c>
      <c r="AB40" s="158" t="str">
        <f t="shared" si="3"/>
        <v>E</v>
      </c>
      <c r="AC40" s="160"/>
      <c r="AD40" s="160">
        <f>AA40*AC40</f>
        <v>0</v>
      </c>
      <c r="AE40" s="4"/>
    </row>
    <row r="41" spans="1:31" s="7" customFormat="1" ht="12.95" customHeight="1" x14ac:dyDescent="0.25">
      <c r="A41" s="170"/>
      <c r="B41" s="155" t="s">
        <v>230</v>
      </c>
      <c r="C41" s="156"/>
      <c r="D41" s="156"/>
      <c r="E41" s="156"/>
      <c r="F41" s="156"/>
      <c r="G41" s="156"/>
      <c r="H41" s="156"/>
      <c r="I41" s="156"/>
      <c r="J41" s="157"/>
      <c r="K41" s="171"/>
      <c r="L41" s="159"/>
      <c r="M41" s="160"/>
      <c r="N41" s="160"/>
      <c r="O41" s="6"/>
      <c r="P41" s="171"/>
      <c r="Q41" s="155" t="s">
        <v>99</v>
      </c>
      <c r="R41" s="156"/>
      <c r="S41" s="156"/>
      <c r="T41" s="156"/>
      <c r="U41" s="156"/>
      <c r="V41" s="156"/>
      <c r="W41" s="156"/>
      <c r="X41" s="156"/>
      <c r="Y41" s="156"/>
      <c r="Z41" s="157"/>
      <c r="AA41" s="194"/>
      <c r="AB41" s="159"/>
      <c r="AC41" s="160"/>
      <c r="AD41" s="160"/>
      <c r="AE41" s="6"/>
    </row>
    <row r="42" spans="1:31" ht="12.95" customHeight="1" x14ac:dyDescent="0.25">
      <c r="A42" s="170">
        <v>13</v>
      </c>
      <c r="B42" s="152" t="s">
        <v>24</v>
      </c>
      <c r="C42" s="153"/>
      <c r="D42" s="153"/>
      <c r="E42" s="153"/>
      <c r="F42" s="153"/>
      <c r="G42" s="153"/>
      <c r="H42" s="153"/>
      <c r="I42" s="153"/>
      <c r="J42" s="154"/>
      <c r="K42" s="167">
        <v>2</v>
      </c>
      <c r="L42" s="158" t="str">
        <f t="shared" si="0"/>
        <v>E</v>
      </c>
      <c r="M42" s="160"/>
      <c r="N42" s="160">
        <f t="shared" ref="N42" si="13">K42*M42</f>
        <v>0</v>
      </c>
      <c r="O42" s="4"/>
      <c r="P42" s="170">
        <v>42</v>
      </c>
      <c r="Q42" s="152" t="s">
        <v>100</v>
      </c>
      <c r="R42" s="153"/>
      <c r="S42" s="153"/>
      <c r="T42" s="153"/>
      <c r="U42" s="153"/>
      <c r="V42" s="153"/>
      <c r="W42" s="153"/>
      <c r="X42" s="153"/>
      <c r="Y42" s="153"/>
      <c r="Z42" s="154"/>
      <c r="AA42" s="193">
        <v>1</v>
      </c>
      <c r="AB42" s="158" t="str">
        <f t="shared" si="3"/>
        <v>E</v>
      </c>
      <c r="AC42" s="160"/>
      <c r="AD42" s="160">
        <f>AA42*AC42</f>
        <v>0</v>
      </c>
      <c r="AE42" s="4"/>
    </row>
    <row r="43" spans="1:31" s="7" customFormat="1" ht="12.95" customHeight="1" x14ac:dyDescent="0.25">
      <c r="A43" s="170"/>
      <c r="B43" s="155" t="s">
        <v>61</v>
      </c>
      <c r="C43" s="156"/>
      <c r="D43" s="156"/>
      <c r="E43" s="156"/>
      <c r="F43" s="156"/>
      <c r="G43" s="156"/>
      <c r="H43" s="156"/>
      <c r="I43" s="156"/>
      <c r="J43" s="157"/>
      <c r="K43" s="171"/>
      <c r="L43" s="159"/>
      <c r="M43" s="160"/>
      <c r="N43" s="160"/>
      <c r="O43" s="6"/>
      <c r="P43" s="171"/>
      <c r="Q43" s="155" t="s">
        <v>101</v>
      </c>
      <c r="R43" s="156"/>
      <c r="S43" s="156"/>
      <c r="T43" s="156"/>
      <c r="U43" s="156"/>
      <c r="V43" s="156"/>
      <c r="W43" s="156"/>
      <c r="X43" s="156"/>
      <c r="Y43" s="156"/>
      <c r="Z43" s="157"/>
      <c r="AA43" s="194"/>
      <c r="AB43" s="159"/>
      <c r="AC43" s="160"/>
      <c r="AD43" s="160"/>
      <c r="AE43" s="6"/>
    </row>
    <row r="44" spans="1:31" ht="12.95" customHeight="1" x14ac:dyDescent="0.25">
      <c r="A44" s="170">
        <v>14</v>
      </c>
      <c r="B44" s="152" t="s">
        <v>62</v>
      </c>
      <c r="C44" s="153"/>
      <c r="D44" s="153"/>
      <c r="E44" s="153"/>
      <c r="F44" s="153"/>
      <c r="G44" s="153"/>
      <c r="H44" s="153"/>
      <c r="I44" s="153"/>
      <c r="J44" s="154"/>
      <c r="K44" s="167">
        <v>2</v>
      </c>
      <c r="L44" s="158" t="str">
        <f t="shared" si="0"/>
        <v>E</v>
      </c>
      <c r="M44" s="160"/>
      <c r="N44" s="160">
        <f t="shared" ref="N44" si="14">K44*M44</f>
        <v>0</v>
      </c>
      <c r="O44" s="4"/>
      <c r="P44" s="170">
        <v>43</v>
      </c>
      <c r="Q44" s="152" t="s">
        <v>102</v>
      </c>
      <c r="R44" s="153"/>
      <c r="S44" s="153"/>
      <c r="T44" s="153"/>
      <c r="U44" s="153"/>
      <c r="V44" s="153"/>
      <c r="W44" s="153"/>
      <c r="X44" s="153"/>
      <c r="Y44" s="153"/>
      <c r="Z44" s="154"/>
      <c r="AA44" s="193">
        <v>2</v>
      </c>
      <c r="AB44" s="158" t="str">
        <f t="shared" si="3"/>
        <v>E</v>
      </c>
      <c r="AC44" s="160"/>
      <c r="AD44" s="160">
        <f>AA44*AC44</f>
        <v>0</v>
      </c>
      <c r="AE44" s="4"/>
    </row>
    <row r="45" spans="1:31" s="7" customFormat="1" ht="12.95" customHeight="1" x14ac:dyDescent="0.25">
      <c r="A45" s="170"/>
      <c r="B45" s="155" t="s">
        <v>63</v>
      </c>
      <c r="C45" s="156"/>
      <c r="D45" s="156"/>
      <c r="E45" s="156"/>
      <c r="F45" s="156"/>
      <c r="G45" s="156"/>
      <c r="H45" s="156"/>
      <c r="I45" s="156"/>
      <c r="J45" s="157"/>
      <c r="K45" s="171"/>
      <c r="L45" s="159"/>
      <c r="M45" s="160"/>
      <c r="N45" s="160"/>
      <c r="O45" s="6"/>
      <c r="P45" s="171"/>
      <c r="Q45" s="155" t="s">
        <v>201</v>
      </c>
      <c r="R45" s="156"/>
      <c r="S45" s="156"/>
      <c r="T45" s="156"/>
      <c r="U45" s="156"/>
      <c r="V45" s="156"/>
      <c r="W45" s="156"/>
      <c r="X45" s="156"/>
      <c r="Y45" s="156"/>
      <c r="Z45" s="157"/>
      <c r="AA45" s="194"/>
      <c r="AB45" s="159"/>
      <c r="AC45" s="160"/>
      <c r="AD45" s="160"/>
      <c r="AE45" s="6"/>
    </row>
    <row r="46" spans="1:31" ht="12.95" customHeight="1" x14ac:dyDescent="0.25">
      <c r="A46" s="170">
        <v>15</v>
      </c>
      <c r="B46" s="152" t="s">
        <v>64</v>
      </c>
      <c r="C46" s="153"/>
      <c r="D46" s="153"/>
      <c r="E46" s="153"/>
      <c r="F46" s="153"/>
      <c r="G46" s="153"/>
      <c r="H46" s="153"/>
      <c r="I46" s="153"/>
      <c r="J46" s="154"/>
      <c r="K46" s="167">
        <v>2</v>
      </c>
      <c r="L46" s="158" t="str">
        <f t="shared" si="0"/>
        <v>E</v>
      </c>
      <c r="M46" s="160"/>
      <c r="N46" s="160">
        <f t="shared" ref="N46" si="15">K46*M46</f>
        <v>0</v>
      </c>
      <c r="O46" s="4"/>
      <c r="P46" s="170">
        <v>44</v>
      </c>
      <c r="Q46" s="152" t="s">
        <v>103</v>
      </c>
      <c r="R46" s="153"/>
      <c r="S46" s="153"/>
      <c r="T46" s="153"/>
      <c r="U46" s="153"/>
      <c r="V46" s="153"/>
      <c r="W46" s="153"/>
      <c r="X46" s="153"/>
      <c r="Y46" s="153"/>
      <c r="Z46" s="154"/>
      <c r="AA46" s="193">
        <v>1</v>
      </c>
      <c r="AB46" s="158" t="str">
        <f t="shared" si="3"/>
        <v>E</v>
      </c>
      <c r="AC46" s="160"/>
      <c r="AD46" s="160">
        <f>AA46*AC46</f>
        <v>0</v>
      </c>
      <c r="AE46" s="4"/>
    </row>
    <row r="47" spans="1:31" s="7" customFormat="1" ht="12.95" customHeight="1" x14ac:dyDescent="0.25">
      <c r="A47" s="170"/>
      <c r="B47" s="155" t="s">
        <v>27</v>
      </c>
      <c r="C47" s="156"/>
      <c r="D47" s="156"/>
      <c r="E47" s="156"/>
      <c r="F47" s="156"/>
      <c r="G47" s="156"/>
      <c r="H47" s="156"/>
      <c r="I47" s="156"/>
      <c r="J47" s="157"/>
      <c r="K47" s="171"/>
      <c r="L47" s="159"/>
      <c r="M47" s="160"/>
      <c r="N47" s="160"/>
      <c r="O47" s="6"/>
      <c r="P47" s="171"/>
      <c r="Q47" s="155" t="s">
        <v>104</v>
      </c>
      <c r="R47" s="156"/>
      <c r="S47" s="156"/>
      <c r="T47" s="156"/>
      <c r="U47" s="156"/>
      <c r="V47" s="156"/>
      <c r="W47" s="156"/>
      <c r="X47" s="156"/>
      <c r="Y47" s="156"/>
      <c r="Z47" s="157"/>
      <c r="AA47" s="194"/>
      <c r="AB47" s="159"/>
      <c r="AC47" s="160"/>
      <c r="AD47" s="160"/>
      <c r="AE47" s="6"/>
    </row>
    <row r="48" spans="1:31" ht="12.95" customHeight="1" x14ac:dyDescent="0.25">
      <c r="A48" s="170">
        <v>16</v>
      </c>
      <c r="B48" s="152" t="s">
        <v>65</v>
      </c>
      <c r="C48" s="153"/>
      <c r="D48" s="153"/>
      <c r="E48" s="153"/>
      <c r="F48" s="153"/>
      <c r="G48" s="153"/>
      <c r="H48" s="153"/>
      <c r="I48" s="153"/>
      <c r="J48" s="154"/>
      <c r="K48" s="167">
        <v>2</v>
      </c>
      <c r="L48" s="158" t="str">
        <f t="shared" si="0"/>
        <v>E</v>
      </c>
      <c r="M48" s="160"/>
      <c r="N48" s="160">
        <f t="shared" ref="N48" si="16">K48*M48</f>
        <v>0</v>
      </c>
      <c r="O48" s="4"/>
      <c r="P48" s="170">
        <v>45</v>
      </c>
      <c r="Q48" s="152" t="s">
        <v>105</v>
      </c>
      <c r="R48" s="153"/>
      <c r="S48" s="153"/>
      <c r="T48" s="153"/>
      <c r="U48" s="153"/>
      <c r="V48" s="153"/>
      <c r="W48" s="153"/>
      <c r="X48" s="153"/>
      <c r="Y48" s="153"/>
      <c r="Z48" s="154"/>
      <c r="AA48" s="193">
        <v>2</v>
      </c>
      <c r="AB48" s="158" t="str">
        <f t="shared" si="3"/>
        <v>E</v>
      </c>
      <c r="AC48" s="160"/>
      <c r="AD48" s="160">
        <f>AA50*AC48</f>
        <v>0</v>
      </c>
      <c r="AE48" s="4"/>
    </row>
    <row r="49" spans="1:31" s="7" customFormat="1" ht="12.95" customHeight="1" x14ac:dyDescent="0.25">
      <c r="A49" s="170"/>
      <c r="B49" s="155" t="s">
        <v>66</v>
      </c>
      <c r="C49" s="156"/>
      <c r="D49" s="156"/>
      <c r="E49" s="156"/>
      <c r="F49" s="156"/>
      <c r="G49" s="156"/>
      <c r="H49" s="156"/>
      <c r="I49" s="156"/>
      <c r="J49" s="157"/>
      <c r="K49" s="171"/>
      <c r="L49" s="159"/>
      <c r="M49" s="160"/>
      <c r="N49" s="160"/>
      <c r="O49" s="6"/>
      <c r="P49" s="171"/>
      <c r="Q49" s="155" t="s">
        <v>106</v>
      </c>
      <c r="R49" s="156"/>
      <c r="S49" s="156"/>
      <c r="T49" s="156"/>
      <c r="U49" s="156"/>
      <c r="V49" s="156"/>
      <c r="W49" s="156"/>
      <c r="X49" s="156"/>
      <c r="Y49" s="156"/>
      <c r="Z49" s="157"/>
      <c r="AA49" s="194"/>
      <c r="AB49" s="159"/>
      <c r="AC49" s="160"/>
      <c r="AD49" s="160"/>
      <c r="AE49" s="6"/>
    </row>
    <row r="50" spans="1:31" ht="12.95" customHeight="1" x14ac:dyDescent="0.25">
      <c r="A50" s="170">
        <v>17</v>
      </c>
      <c r="B50" s="152" t="s">
        <v>67</v>
      </c>
      <c r="C50" s="153"/>
      <c r="D50" s="153"/>
      <c r="E50" s="153"/>
      <c r="F50" s="153"/>
      <c r="G50" s="153"/>
      <c r="H50" s="153"/>
      <c r="I50" s="153"/>
      <c r="J50" s="154"/>
      <c r="K50" s="167">
        <v>1</v>
      </c>
      <c r="L50" s="158" t="str">
        <f t="shared" si="0"/>
        <v>E</v>
      </c>
      <c r="M50" s="160"/>
      <c r="N50" s="160">
        <f t="shared" ref="N50" si="17">K50*M50</f>
        <v>0</v>
      </c>
      <c r="O50" s="4"/>
      <c r="P50" s="170">
        <v>46</v>
      </c>
      <c r="Q50" s="152" t="s">
        <v>107</v>
      </c>
      <c r="R50" s="153"/>
      <c r="S50" s="153"/>
      <c r="T50" s="153"/>
      <c r="U50" s="153"/>
      <c r="V50" s="153"/>
      <c r="W50" s="153"/>
      <c r="X50" s="153"/>
      <c r="Y50" s="153"/>
      <c r="Z50" s="154"/>
      <c r="AA50" s="193">
        <v>2</v>
      </c>
      <c r="AB50" s="158" t="str">
        <f t="shared" si="3"/>
        <v>E</v>
      </c>
      <c r="AC50" s="160"/>
      <c r="AD50" s="160">
        <f>AA52*AC50</f>
        <v>0</v>
      </c>
      <c r="AE50" s="4"/>
    </row>
    <row r="51" spans="1:31" s="7" customFormat="1" ht="12.95" customHeight="1" x14ac:dyDescent="0.25">
      <c r="A51" s="170"/>
      <c r="B51" s="155" t="s">
        <v>68</v>
      </c>
      <c r="C51" s="156"/>
      <c r="D51" s="156"/>
      <c r="E51" s="156"/>
      <c r="F51" s="156"/>
      <c r="G51" s="156"/>
      <c r="H51" s="156"/>
      <c r="I51" s="156"/>
      <c r="J51" s="157"/>
      <c r="K51" s="171"/>
      <c r="L51" s="159"/>
      <c r="M51" s="160"/>
      <c r="N51" s="160"/>
      <c r="O51" s="6"/>
      <c r="P51" s="171"/>
      <c r="Q51" s="155" t="s">
        <v>202</v>
      </c>
      <c r="R51" s="156"/>
      <c r="S51" s="156"/>
      <c r="T51" s="156"/>
      <c r="U51" s="156"/>
      <c r="V51" s="156"/>
      <c r="W51" s="156"/>
      <c r="X51" s="156"/>
      <c r="Y51" s="156"/>
      <c r="Z51" s="157"/>
      <c r="AA51" s="194"/>
      <c r="AB51" s="159"/>
      <c r="AC51" s="160"/>
      <c r="AD51" s="160"/>
      <c r="AE51" s="6"/>
    </row>
    <row r="52" spans="1:31" ht="12.95" customHeight="1" x14ac:dyDescent="0.25">
      <c r="A52" s="170">
        <v>18</v>
      </c>
      <c r="B52" s="152" t="s">
        <v>69</v>
      </c>
      <c r="C52" s="153"/>
      <c r="D52" s="153"/>
      <c r="E52" s="153"/>
      <c r="F52" s="153"/>
      <c r="G52" s="153"/>
      <c r="H52" s="153"/>
      <c r="I52" s="153"/>
      <c r="J52" s="154"/>
      <c r="K52" s="167">
        <v>2</v>
      </c>
      <c r="L52" s="158" t="str">
        <f t="shared" si="0"/>
        <v>E</v>
      </c>
      <c r="M52" s="160"/>
      <c r="N52" s="160">
        <f t="shared" ref="N52" si="18">K52*M52</f>
        <v>0</v>
      </c>
      <c r="O52" s="4"/>
      <c r="P52" s="170">
        <v>47</v>
      </c>
      <c r="Q52" s="152" t="s">
        <v>108</v>
      </c>
      <c r="R52" s="153"/>
      <c r="S52" s="153"/>
      <c r="T52" s="153"/>
      <c r="U52" s="153"/>
      <c r="V52" s="153"/>
      <c r="W52" s="153"/>
      <c r="X52" s="153"/>
      <c r="Y52" s="153"/>
      <c r="Z52" s="154"/>
      <c r="AA52" s="193">
        <v>2</v>
      </c>
      <c r="AB52" s="158" t="str">
        <f t="shared" si="3"/>
        <v>E</v>
      </c>
      <c r="AC52" s="160"/>
      <c r="AD52" s="160">
        <f>AA54*AC52</f>
        <v>0</v>
      </c>
      <c r="AE52" s="4"/>
    </row>
    <row r="53" spans="1:31" s="7" customFormat="1" ht="12.95" customHeight="1" x14ac:dyDescent="0.25">
      <c r="A53" s="170"/>
      <c r="B53" s="155" t="s">
        <v>70</v>
      </c>
      <c r="C53" s="156"/>
      <c r="D53" s="156"/>
      <c r="E53" s="156"/>
      <c r="F53" s="156"/>
      <c r="G53" s="156"/>
      <c r="H53" s="156"/>
      <c r="I53" s="156"/>
      <c r="J53" s="157"/>
      <c r="K53" s="171"/>
      <c r="L53" s="159"/>
      <c r="M53" s="160"/>
      <c r="N53" s="160"/>
      <c r="O53" s="6"/>
      <c r="P53" s="171"/>
      <c r="Q53" s="155" t="s">
        <v>109</v>
      </c>
      <c r="R53" s="156"/>
      <c r="S53" s="156"/>
      <c r="T53" s="156"/>
      <c r="U53" s="156"/>
      <c r="V53" s="156"/>
      <c r="W53" s="156"/>
      <c r="X53" s="156"/>
      <c r="Y53" s="156"/>
      <c r="Z53" s="157"/>
      <c r="AA53" s="194"/>
      <c r="AB53" s="159"/>
      <c r="AC53" s="160"/>
      <c r="AD53" s="160"/>
      <c r="AE53" s="6"/>
    </row>
    <row r="54" spans="1:31" ht="12.95" customHeight="1" x14ac:dyDescent="0.25">
      <c r="A54" s="170">
        <v>19</v>
      </c>
      <c r="B54" s="152" t="s">
        <v>71</v>
      </c>
      <c r="C54" s="153"/>
      <c r="D54" s="153"/>
      <c r="E54" s="153"/>
      <c r="F54" s="153"/>
      <c r="G54" s="153"/>
      <c r="H54" s="153"/>
      <c r="I54" s="153"/>
      <c r="J54" s="154"/>
      <c r="K54" s="167">
        <v>2</v>
      </c>
      <c r="L54" s="158" t="str">
        <f t="shared" si="0"/>
        <v>E</v>
      </c>
      <c r="M54" s="160"/>
      <c r="N54" s="160">
        <f t="shared" ref="N54" si="19">K54*M54</f>
        <v>0</v>
      </c>
      <c r="O54" s="4"/>
      <c r="P54" s="170">
        <v>48</v>
      </c>
      <c r="Q54" s="152" t="s">
        <v>25</v>
      </c>
      <c r="R54" s="153"/>
      <c r="S54" s="153"/>
      <c r="T54" s="153"/>
      <c r="U54" s="153"/>
      <c r="V54" s="153"/>
      <c r="W54" s="153"/>
      <c r="X54" s="153"/>
      <c r="Y54" s="153"/>
      <c r="Z54" s="154"/>
      <c r="AA54" s="193">
        <v>2</v>
      </c>
      <c r="AB54" s="158" t="str">
        <f t="shared" si="3"/>
        <v>E</v>
      </c>
      <c r="AC54" s="160"/>
      <c r="AD54" s="160">
        <f>AA54*AC54</f>
        <v>0</v>
      </c>
      <c r="AE54" s="4"/>
    </row>
    <row r="55" spans="1:31" s="7" customFormat="1" ht="12.95" customHeight="1" x14ac:dyDescent="0.25">
      <c r="A55" s="170"/>
      <c r="B55" s="155" t="s">
        <v>72</v>
      </c>
      <c r="C55" s="156"/>
      <c r="D55" s="156"/>
      <c r="E55" s="156"/>
      <c r="F55" s="156"/>
      <c r="G55" s="156"/>
      <c r="H55" s="156"/>
      <c r="I55" s="156"/>
      <c r="J55" s="157"/>
      <c r="K55" s="171"/>
      <c r="L55" s="159"/>
      <c r="M55" s="160"/>
      <c r="N55" s="160"/>
      <c r="O55" s="6"/>
      <c r="P55" s="171"/>
      <c r="Q55" s="155" t="s">
        <v>26</v>
      </c>
      <c r="R55" s="156"/>
      <c r="S55" s="156"/>
      <c r="T55" s="156"/>
      <c r="U55" s="156"/>
      <c r="V55" s="156"/>
      <c r="W55" s="156"/>
      <c r="X55" s="156"/>
      <c r="Y55" s="156"/>
      <c r="Z55" s="157"/>
      <c r="AA55" s="194"/>
      <c r="AB55" s="159"/>
      <c r="AC55" s="160"/>
      <c r="AD55" s="160"/>
      <c r="AE55" s="6"/>
    </row>
    <row r="56" spans="1:31" ht="12.95" customHeight="1" x14ac:dyDescent="0.25">
      <c r="A56" s="170">
        <v>20</v>
      </c>
      <c r="B56" s="152" t="s">
        <v>73</v>
      </c>
      <c r="C56" s="153"/>
      <c r="D56" s="153"/>
      <c r="E56" s="153"/>
      <c r="F56" s="153"/>
      <c r="G56" s="153"/>
      <c r="H56" s="153"/>
      <c r="I56" s="153"/>
      <c r="J56" s="154"/>
      <c r="K56" s="167">
        <v>1</v>
      </c>
      <c r="L56" s="158" t="str">
        <f t="shared" si="0"/>
        <v>E</v>
      </c>
      <c r="M56" s="160"/>
      <c r="N56" s="160">
        <f t="shared" ref="N56" si="20">K56*M56</f>
        <v>0</v>
      </c>
      <c r="O56" s="4"/>
      <c r="P56" s="170">
        <v>49</v>
      </c>
      <c r="Q56" s="152" t="s">
        <v>110</v>
      </c>
      <c r="R56" s="153"/>
      <c r="S56" s="153"/>
      <c r="T56" s="153"/>
      <c r="U56" s="153"/>
      <c r="V56" s="153"/>
      <c r="W56" s="153"/>
      <c r="X56" s="153"/>
      <c r="Y56" s="153"/>
      <c r="Z56" s="154"/>
      <c r="AA56" s="193">
        <v>1</v>
      </c>
      <c r="AB56" s="158" t="str">
        <f t="shared" si="3"/>
        <v>E</v>
      </c>
      <c r="AC56" s="160"/>
      <c r="AD56" s="160">
        <f>AA56*AC56</f>
        <v>0</v>
      </c>
      <c r="AE56" s="4"/>
    </row>
    <row r="57" spans="1:31" s="7" customFormat="1" ht="12.95" customHeight="1" x14ac:dyDescent="0.25">
      <c r="A57" s="170"/>
      <c r="B57" s="155" t="s">
        <v>231</v>
      </c>
      <c r="C57" s="156"/>
      <c r="D57" s="156"/>
      <c r="E57" s="156"/>
      <c r="F57" s="156"/>
      <c r="G57" s="156"/>
      <c r="H57" s="156"/>
      <c r="I57" s="156"/>
      <c r="J57" s="157"/>
      <c r="K57" s="171"/>
      <c r="L57" s="159"/>
      <c r="M57" s="160"/>
      <c r="N57" s="160"/>
      <c r="O57" s="6"/>
      <c r="P57" s="171"/>
      <c r="Q57" s="155" t="s">
        <v>203</v>
      </c>
      <c r="R57" s="156"/>
      <c r="S57" s="156"/>
      <c r="T57" s="156"/>
      <c r="U57" s="156"/>
      <c r="V57" s="156"/>
      <c r="W57" s="156"/>
      <c r="X57" s="156"/>
      <c r="Y57" s="156"/>
      <c r="Z57" s="157"/>
      <c r="AA57" s="194"/>
      <c r="AB57" s="159"/>
      <c r="AC57" s="160"/>
      <c r="AD57" s="160"/>
      <c r="AE57" s="6"/>
    </row>
    <row r="58" spans="1:31" ht="12.95" customHeight="1" x14ac:dyDescent="0.25">
      <c r="A58" s="170">
        <v>21</v>
      </c>
      <c r="B58" s="152" t="s">
        <v>74</v>
      </c>
      <c r="C58" s="153"/>
      <c r="D58" s="153"/>
      <c r="E58" s="153"/>
      <c r="F58" s="153"/>
      <c r="G58" s="153"/>
      <c r="H58" s="153"/>
      <c r="I58" s="153"/>
      <c r="J58" s="154"/>
      <c r="K58" s="167">
        <v>1</v>
      </c>
      <c r="L58" s="158" t="str">
        <f t="shared" si="0"/>
        <v>E</v>
      </c>
      <c r="M58" s="160"/>
      <c r="N58" s="160">
        <f t="shared" ref="N58" si="21">K58*M58</f>
        <v>0</v>
      </c>
      <c r="O58" s="4"/>
      <c r="P58" s="170">
        <v>50</v>
      </c>
      <c r="Q58" s="152" t="s">
        <v>111</v>
      </c>
      <c r="R58" s="153"/>
      <c r="S58" s="153"/>
      <c r="T58" s="153"/>
      <c r="U58" s="153"/>
      <c r="V58" s="153"/>
      <c r="W58" s="153"/>
      <c r="X58" s="153"/>
      <c r="Y58" s="153"/>
      <c r="Z58" s="154"/>
      <c r="AA58" s="193">
        <v>2</v>
      </c>
      <c r="AB58" s="158" t="str">
        <f t="shared" si="3"/>
        <v>E</v>
      </c>
      <c r="AC58" s="160"/>
      <c r="AD58" s="160">
        <f>AA58*AC58</f>
        <v>0</v>
      </c>
      <c r="AE58" s="4"/>
    </row>
    <row r="59" spans="1:31" s="7" customFormat="1" ht="12.95" customHeight="1" x14ac:dyDescent="0.25">
      <c r="A59" s="170"/>
      <c r="B59" s="155" t="s">
        <v>232</v>
      </c>
      <c r="C59" s="156"/>
      <c r="D59" s="156"/>
      <c r="E59" s="156"/>
      <c r="F59" s="156"/>
      <c r="G59" s="156"/>
      <c r="H59" s="156"/>
      <c r="I59" s="156"/>
      <c r="J59" s="157"/>
      <c r="K59" s="171"/>
      <c r="L59" s="159"/>
      <c r="M59" s="160"/>
      <c r="N59" s="160"/>
      <c r="O59" s="6"/>
      <c r="P59" s="171"/>
      <c r="Q59" s="155" t="s">
        <v>112</v>
      </c>
      <c r="R59" s="156"/>
      <c r="S59" s="156"/>
      <c r="T59" s="156"/>
      <c r="U59" s="156"/>
      <c r="V59" s="156"/>
      <c r="W59" s="156"/>
      <c r="X59" s="156"/>
      <c r="Y59" s="156"/>
      <c r="Z59" s="157"/>
      <c r="AA59" s="194"/>
      <c r="AB59" s="159"/>
      <c r="AC59" s="160"/>
      <c r="AD59" s="160"/>
      <c r="AE59" s="6"/>
    </row>
    <row r="60" spans="1:31" ht="12.95" customHeight="1" x14ac:dyDescent="0.25">
      <c r="A60" s="170">
        <v>22</v>
      </c>
      <c r="B60" s="152" t="s">
        <v>75</v>
      </c>
      <c r="C60" s="153"/>
      <c r="D60" s="153"/>
      <c r="E60" s="153"/>
      <c r="F60" s="153"/>
      <c r="G60" s="153"/>
      <c r="H60" s="153"/>
      <c r="I60" s="153"/>
      <c r="J60" s="154"/>
      <c r="K60" s="167">
        <v>1</v>
      </c>
      <c r="L60" s="158" t="str">
        <f t="shared" si="0"/>
        <v>E</v>
      </c>
      <c r="M60" s="160"/>
      <c r="N60" s="160">
        <f t="shared" ref="N60" si="22">K60*M60</f>
        <v>0</v>
      </c>
      <c r="O60" s="4"/>
      <c r="P60" s="170">
        <v>51</v>
      </c>
      <c r="Q60" s="152" t="s">
        <v>113</v>
      </c>
      <c r="R60" s="153"/>
      <c r="S60" s="153"/>
      <c r="T60" s="153"/>
      <c r="U60" s="153"/>
      <c r="V60" s="153"/>
      <c r="W60" s="153"/>
      <c r="X60" s="153"/>
      <c r="Y60" s="153"/>
      <c r="Z60" s="154"/>
      <c r="AA60" s="193">
        <v>1</v>
      </c>
      <c r="AB60" s="158" t="str">
        <f t="shared" si="3"/>
        <v>E</v>
      </c>
      <c r="AC60" s="160"/>
      <c r="AD60" s="160">
        <f>K68*AC60</f>
        <v>0</v>
      </c>
      <c r="AE60" s="4"/>
    </row>
    <row r="61" spans="1:31" s="7" customFormat="1" ht="12.95" customHeight="1" x14ac:dyDescent="0.25">
      <c r="A61" s="170"/>
      <c r="B61" s="155" t="s">
        <v>234</v>
      </c>
      <c r="C61" s="156"/>
      <c r="D61" s="156"/>
      <c r="E61" s="156"/>
      <c r="F61" s="156"/>
      <c r="G61" s="156"/>
      <c r="H61" s="156"/>
      <c r="I61" s="156"/>
      <c r="J61" s="157"/>
      <c r="K61" s="171"/>
      <c r="L61" s="159"/>
      <c r="M61" s="160"/>
      <c r="N61" s="160"/>
      <c r="O61" s="6"/>
      <c r="P61" s="171"/>
      <c r="Q61" s="155" t="s">
        <v>204</v>
      </c>
      <c r="R61" s="156"/>
      <c r="S61" s="156"/>
      <c r="T61" s="156"/>
      <c r="U61" s="156"/>
      <c r="V61" s="156"/>
      <c r="W61" s="156"/>
      <c r="X61" s="156"/>
      <c r="Y61" s="156"/>
      <c r="Z61" s="157"/>
      <c r="AA61" s="194"/>
      <c r="AB61" s="159"/>
      <c r="AC61" s="160"/>
      <c r="AD61" s="160"/>
      <c r="AE61" s="6"/>
    </row>
    <row r="62" spans="1:31" ht="12.95" customHeight="1" x14ac:dyDescent="0.25">
      <c r="A62" s="170">
        <v>23</v>
      </c>
      <c r="B62" s="152" t="s">
        <v>76</v>
      </c>
      <c r="C62" s="153"/>
      <c r="D62" s="153"/>
      <c r="E62" s="153"/>
      <c r="F62" s="153"/>
      <c r="G62" s="153"/>
      <c r="H62" s="153"/>
      <c r="I62" s="153"/>
      <c r="J62" s="154"/>
      <c r="K62" s="167">
        <v>1</v>
      </c>
      <c r="L62" s="158" t="str">
        <f t="shared" si="0"/>
        <v>E</v>
      </c>
      <c r="M62" s="160"/>
      <c r="N62" s="160">
        <f t="shared" ref="N62" si="23">K62*M62</f>
        <v>0</v>
      </c>
      <c r="O62" s="4"/>
      <c r="P62" s="170">
        <v>52</v>
      </c>
      <c r="Q62" s="152" t="s">
        <v>115</v>
      </c>
      <c r="R62" s="153"/>
      <c r="S62" s="153"/>
      <c r="T62" s="153"/>
      <c r="U62" s="153"/>
      <c r="V62" s="153"/>
      <c r="W62" s="153"/>
      <c r="X62" s="153"/>
      <c r="Y62" s="153"/>
      <c r="Z62" s="154"/>
      <c r="AA62" s="167">
        <v>1</v>
      </c>
      <c r="AB62" s="158" t="str">
        <f t="shared" si="3"/>
        <v>E</v>
      </c>
      <c r="AC62" s="160"/>
      <c r="AD62" s="160">
        <f t="shared" ref="AD62" si="24">AA62*AC62</f>
        <v>0</v>
      </c>
      <c r="AE62" s="4"/>
    </row>
    <row r="63" spans="1:31" s="7" customFormat="1" ht="12.95" customHeight="1" x14ac:dyDescent="0.25">
      <c r="A63" s="170"/>
      <c r="B63" s="155" t="s">
        <v>236</v>
      </c>
      <c r="C63" s="156"/>
      <c r="D63" s="156"/>
      <c r="E63" s="156"/>
      <c r="F63" s="156"/>
      <c r="G63" s="156"/>
      <c r="H63" s="156"/>
      <c r="I63" s="156"/>
      <c r="J63" s="157"/>
      <c r="K63" s="171"/>
      <c r="L63" s="159"/>
      <c r="M63" s="160"/>
      <c r="N63" s="160"/>
      <c r="O63" s="6"/>
      <c r="P63" s="171"/>
      <c r="Q63" s="155" t="s">
        <v>233</v>
      </c>
      <c r="R63" s="156"/>
      <c r="S63" s="156"/>
      <c r="T63" s="156"/>
      <c r="U63" s="156"/>
      <c r="V63" s="156"/>
      <c r="W63" s="156"/>
      <c r="X63" s="156"/>
      <c r="Y63" s="156"/>
      <c r="Z63" s="157"/>
      <c r="AA63" s="171"/>
      <c r="AB63" s="159"/>
      <c r="AC63" s="160"/>
      <c r="AD63" s="160"/>
      <c r="AE63" s="6"/>
    </row>
    <row r="64" spans="1:31" ht="12.95" customHeight="1" x14ac:dyDescent="0.25">
      <c r="A64" s="170">
        <v>24</v>
      </c>
      <c r="B64" s="152" t="s">
        <v>77</v>
      </c>
      <c r="C64" s="153"/>
      <c r="D64" s="153"/>
      <c r="E64" s="153"/>
      <c r="F64" s="153"/>
      <c r="G64" s="153"/>
      <c r="H64" s="153"/>
      <c r="I64" s="153"/>
      <c r="J64" s="154"/>
      <c r="K64" s="167">
        <v>1</v>
      </c>
      <c r="L64" s="158" t="str">
        <f t="shared" si="0"/>
        <v>E</v>
      </c>
      <c r="M64" s="160"/>
      <c r="N64" s="160">
        <f t="shared" ref="N64" si="25">K64*M64</f>
        <v>0</v>
      </c>
      <c r="O64" s="4"/>
      <c r="P64" s="170">
        <v>53</v>
      </c>
      <c r="Q64" s="152" t="s">
        <v>116</v>
      </c>
      <c r="R64" s="153"/>
      <c r="S64" s="153"/>
      <c r="T64" s="153"/>
      <c r="U64" s="153"/>
      <c r="V64" s="153"/>
      <c r="W64" s="153"/>
      <c r="X64" s="153"/>
      <c r="Y64" s="153"/>
      <c r="Z64" s="154"/>
      <c r="AA64" s="167">
        <v>1</v>
      </c>
      <c r="AB64" s="158" t="str">
        <f t="shared" si="3"/>
        <v>E</v>
      </c>
      <c r="AC64" s="160"/>
      <c r="AD64" s="160">
        <f t="shared" ref="AD64" si="26">AA64*AC64</f>
        <v>0</v>
      </c>
      <c r="AE64" s="4"/>
    </row>
    <row r="65" spans="1:31" s="7" customFormat="1" ht="12.95" customHeight="1" x14ac:dyDescent="0.25">
      <c r="A65" s="170"/>
      <c r="B65" s="155" t="s">
        <v>238</v>
      </c>
      <c r="C65" s="156"/>
      <c r="D65" s="156"/>
      <c r="E65" s="156"/>
      <c r="F65" s="156"/>
      <c r="G65" s="156"/>
      <c r="H65" s="156"/>
      <c r="I65" s="156"/>
      <c r="J65" s="157"/>
      <c r="K65" s="171"/>
      <c r="L65" s="159"/>
      <c r="M65" s="160"/>
      <c r="N65" s="160"/>
      <c r="O65" s="6"/>
      <c r="P65" s="171"/>
      <c r="Q65" s="155" t="s">
        <v>235</v>
      </c>
      <c r="R65" s="156"/>
      <c r="S65" s="156"/>
      <c r="T65" s="156"/>
      <c r="U65" s="156"/>
      <c r="V65" s="156"/>
      <c r="W65" s="156"/>
      <c r="X65" s="156"/>
      <c r="Y65" s="156"/>
      <c r="Z65" s="157"/>
      <c r="AA65" s="171"/>
      <c r="AB65" s="159"/>
      <c r="AC65" s="160"/>
      <c r="AD65" s="160"/>
      <c r="AE65" s="6"/>
    </row>
    <row r="66" spans="1:31" ht="12.95" customHeight="1" x14ac:dyDescent="0.25">
      <c r="A66" s="170">
        <v>25</v>
      </c>
      <c r="B66" s="152" t="s">
        <v>78</v>
      </c>
      <c r="C66" s="153"/>
      <c r="D66" s="153"/>
      <c r="E66" s="153"/>
      <c r="F66" s="153"/>
      <c r="G66" s="153"/>
      <c r="H66" s="153"/>
      <c r="I66" s="153"/>
      <c r="J66" s="154"/>
      <c r="K66" s="167">
        <v>1</v>
      </c>
      <c r="L66" s="158" t="str">
        <f t="shared" si="0"/>
        <v>E</v>
      </c>
      <c r="M66" s="160"/>
      <c r="N66" s="160">
        <f t="shared" ref="N66" si="27">K66*M66</f>
        <v>0</v>
      </c>
      <c r="O66" s="4"/>
      <c r="P66" s="170">
        <v>54</v>
      </c>
      <c r="Q66" s="152" t="s">
        <v>117</v>
      </c>
      <c r="R66" s="153"/>
      <c r="S66" s="153"/>
      <c r="T66" s="153"/>
      <c r="U66" s="153"/>
      <c r="V66" s="153"/>
      <c r="W66" s="153"/>
      <c r="X66" s="153"/>
      <c r="Y66" s="153"/>
      <c r="Z66" s="154"/>
      <c r="AA66" s="167">
        <v>1</v>
      </c>
      <c r="AB66" s="158" t="str">
        <f t="shared" si="3"/>
        <v>E</v>
      </c>
      <c r="AC66" s="160"/>
      <c r="AD66" s="160">
        <f t="shared" ref="AD66" si="28">AA66*AC66</f>
        <v>0</v>
      </c>
      <c r="AE66" s="4"/>
    </row>
    <row r="67" spans="1:31" s="7" customFormat="1" ht="12.95" customHeight="1" x14ac:dyDescent="0.25">
      <c r="A67" s="170"/>
      <c r="B67" s="155" t="s">
        <v>239</v>
      </c>
      <c r="C67" s="156"/>
      <c r="D67" s="156"/>
      <c r="E67" s="156"/>
      <c r="F67" s="156"/>
      <c r="G67" s="156"/>
      <c r="H67" s="156"/>
      <c r="I67" s="156"/>
      <c r="J67" s="157"/>
      <c r="K67" s="171"/>
      <c r="L67" s="159"/>
      <c r="M67" s="160"/>
      <c r="N67" s="160"/>
      <c r="O67" s="6"/>
      <c r="P67" s="171"/>
      <c r="Q67" s="155" t="s">
        <v>237</v>
      </c>
      <c r="R67" s="156"/>
      <c r="S67" s="156"/>
      <c r="T67" s="156"/>
      <c r="U67" s="156"/>
      <c r="V67" s="156"/>
      <c r="W67" s="156"/>
      <c r="X67" s="156"/>
      <c r="Y67" s="156"/>
      <c r="Z67" s="157"/>
      <c r="AA67" s="171"/>
      <c r="AB67" s="159"/>
      <c r="AC67" s="160"/>
      <c r="AD67" s="160"/>
      <c r="AE67" s="6"/>
    </row>
    <row r="68" spans="1:31" ht="12.95" customHeight="1" x14ac:dyDescent="0.25">
      <c r="A68" s="170">
        <v>26</v>
      </c>
      <c r="B68" s="90" t="s">
        <v>114</v>
      </c>
      <c r="C68" s="85"/>
      <c r="D68" s="85"/>
      <c r="E68" s="85"/>
      <c r="F68" s="85"/>
      <c r="G68" s="85"/>
      <c r="H68" s="85"/>
      <c r="I68" s="85"/>
      <c r="J68" s="99"/>
      <c r="K68" s="167">
        <v>1</v>
      </c>
      <c r="L68" s="195" t="str">
        <f t="shared" si="0"/>
        <v>E</v>
      </c>
      <c r="M68" s="160"/>
      <c r="N68" s="160">
        <f>K68*M68</f>
        <v>0</v>
      </c>
      <c r="O68" s="4"/>
      <c r="P68" s="170">
        <v>55</v>
      </c>
      <c r="Q68" s="152" t="s">
        <v>118</v>
      </c>
      <c r="R68" s="153"/>
      <c r="S68" s="153"/>
      <c r="T68" s="153"/>
      <c r="U68" s="153"/>
      <c r="V68" s="153"/>
      <c r="W68" s="153"/>
      <c r="X68" s="153"/>
      <c r="Y68" s="153"/>
      <c r="Z68" s="154"/>
      <c r="AA68" s="167">
        <v>1</v>
      </c>
      <c r="AB68" s="158" t="str">
        <f t="shared" si="3"/>
        <v>E</v>
      </c>
      <c r="AC68" s="160"/>
      <c r="AD68" s="160">
        <f t="shared" ref="AD68" si="29">AA68*AC68</f>
        <v>0</v>
      </c>
      <c r="AE68" s="4"/>
    </row>
    <row r="69" spans="1:31" s="7" customFormat="1" ht="12.95" customHeight="1" x14ac:dyDescent="0.25">
      <c r="A69" s="170"/>
      <c r="B69" s="155" t="s">
        <v>205</v>
      </c>
      <c r="C69" s="156"/>
      <c r="D69" s="156"/>
      <c r="E69" s="156"/>
      <c r="F69" s="156"/>
      <c r="G69" s="156"/>
      <c r="H69" s="156"/>
      <c r="I69" s="156"/>
      <c r="J69" s="157"/>
      <c r="K69" s="171"/>
      <c r="L69" s="196"/>
      <c r="M69" s="160"/>
      <c r="N69" s="160"/>
      <c r="O69" s="6"/>
      <c r="P69" s="171"/>
      <c r="Q69" s="155" t="s">
        <v>23</v>
      </c>
      <c r="R69" s="156"/>
      <c r="S69" s="156"/>
      <c r="T69" s="156"/>
      <c r="U69" s="156"/>
      <c r="V69" s="156"/>
      <c r="W69" s="156"/>
      <c r="X69" s="156"/>
      <c r="Y69" s="156"/>
      <c r="Z69" s="157"/>
      <c r="AA69" s="171"/>
      <c r="AB69" s="159"/>
      <c r="AC69" s="160"/>
      <c r="AD69" s="160"/>
      <c r="AE69" s="6"/>
    </row>
    <row r="70" spans="1:31" ht="12.95" customHeight="1" x14ac:dyDescent="0.25">
      <c r="A70" s="170">
        <v>27</v>
      </c>
      <c r="B70" s="152" t="s">
        <v>79</v>
      </c>
      <c r="C70" s="153"/>
      <c r="D70" s="153"/>
      <c r="E70" s="153"/>
      <c r="F70" s="153"/>
      <c r="G70" s="153"/>
      <c r="H70" s="153"/>
      <c r="I70" s="153"/>
      <c r="J70" s="154"/>
      <c r="K70" s="167">
        <v>2</v>
      </c>
      <c r="L70" s="158" t="str">
        <f t="shared" si="0"/>
        <v>E</v>
      </c>
      <c r="M70" s="160"/>
      <c r="N70" s="160">
        <f>K70*M70</f>
        <v>0</v>
      </c>
      <c r="O70" s="4"/>
      <c r="P70" s="170">
        <v>56</v>
      </c>
      <c r="Q70" s="152" t="s">
        <v>119</v>
      </c>
      <c r="R70" s="153"/>
      <c r="S70" s="153"/>
      <c r="T70" s="153"/>
      <c r="U70" s="153"/>
      <c r="V70" s="153"/>
      <c r="W70" s="153"/>
      <c r="X70" s="153"/>
      <c r="Y70" s="153"/>
      <c r="Z70" s="154"/>
      <c r="AA70" s="167">
        <v>2</v>
      </c>
      <c r="AB70" s="158" t="str">
        <f t="shared" si="3"/>
        <v>E</v>
      </c>
      <c r="AC70" s="160"/>
      <c r="AD70" s="160">
        <f t="shared" ref="AD70" si="30">AA70*AC70</f>
        <v>0</v>
      </c>
      <c r="AE70" s="4"/>
    </row>
    <row r="71" spans="1:31" s="7" customFormat="1" ht="12.95" customHeight="1" x14ac:dyDescent="0.25">
      <c r="A71" s="170"/>
      <c r="B71" s="155" t="s">
        <v>193</v>
      </c>
      <c r="C71" s="156"/>
      <c r="D71" s="156"/>
      <c r="E71" s="156"/>
      <c r="F71" s="156"/>
      <c r="G71" s="156"/>
      <c r="H71" s="156"/>
      <c r="I71" s="156"/>
      <c r="J71" s="157"/>
      <c r="K71" s="171"/>
      <c r="L71" s="159"/>
      <c r="M71" s="160"/>
      <c r="N71" s="160"/>
      <c r="O71" s="6"/>
      <c r="P71" s="171"/>
      <c r="Q71" s="155" t="s">
        <v>120</v>
      </c>
      <c r="R71" s="156"/>
      <c r="S71" s="156"/>
      <c r="T71" s="156"/>
      <c r="U71" s="156"/>
      <c r="V71" s="156"/>
      <c r="W71" s="156"/>
      <c r="X71" s="156"/>
      <c r="Y71" s="156"/>
      <c r="Z71" s="157"/>
      <c r="AA71" s="167"/>
      <c r="AB71" s="159"/>
      <c r="AC71" s="160"/>
      <c r="AD71" s="160"/>
      <c r="AE71" s="6"/>
    </row>
    <row r="72" spans="1:31" ht="12.95" customHeight="1" x14ac:dyDescent="0.25">
      <c r="A72" s="170">
        <v>28</v>
      </c>
      <c r="B72" s="152" t="s">
        <v>80</v>
      </c>
      <c r="C72" s="153"/>
      <c r="D72" s="153"/>
      <c r="E72" s="153"/>
      <c r="F72" s="153"/>
      <c r="G72" s="153"/>
      <c r="H72" s="153"/>
      <c r="I72" s="153"/>
      <c r="J72" s="154"/>
      <c r="K72" s="193">
        <v>3</v>
      </c>
      <c r="L72" s="158" t="str">
        <f t="shared" si="0"/>
        <v>E</v>
      </c>
      <c r="M72" s="160"/>
      <c r="N72" s="160">
        <f>K72*M72</f>
        <v>0</v>
      </c>
      <c r="O72" s="4"/>
      <c r="P72" s="170">
        <v>57</v>
      </c>
      <c r="Q72" s="152" t="s">
        <v>121</v>
      </c>
      <c r="R72" s="153"/>
      <c r="S72" s="153"/>
      <c r="T72" s="153"/>
      <c r="U72" s="153"/>
      <c r="V72" s="153"/>
      <c r="W72" s="153"/>
      <c r="X72" s="153"/>
      <c r="Y72" s="153"/>
      <c r="Z72" s="154"/>
      <c r="AA72" s="167">
        <v>2</v>
      </c>
      <c r="AB72" s="158" t="str">
        <f t="shared" si="3"/>
        <v>E</v>
      </c>
      <c r="AC72" s="160"/>
      <c r="AD72" s="160">
        <f t="shared" ref="AD72" si="31">AA72*AC72</f>
        <v>0</v>
      </c>
      <c r="AE72" s="4"/>
    </row>
    <row r="73" spans="1:31" s="7" customFormat="1" ht="12.95" customHeight="1" x14ac:dyDescent="0.25">
      <c r="A73" s="170"/>
      <c r="B73" s="155" t="s">
        <v>194</v>
      </c>
      <c r="C73" s="156"/>
      <c r="D73" s="156"/>
      <c r="E73" s="156"/>
      <c r="F73" s="156"/>
      <c r="G73" s="156"/>
      <c r="H73" s="156"/>
      <c r="I73" s="156"/>
      <c r="J73" s="157"/>
      <c r="K73" s="194"/>
      <c r="L73" s="159"/>
      <c r="M73" s="160"/>
      <c r="N73" s="160"/>
      <c r="O73" s="6"/>
      <c r="P73" s="171"/>
      <c r="Q73" s="155" t="s">
        <v>122</v>
      </c>
      <c r="R73" s="156"/>
      <c r="S73" s="156"/>
      <c r="T73" s="156"/>
      <c r="U73" s="156"/>
      <c r="V73" s="156"/>
      <c r="W73" s="156"/>
      <c r="X73" s="156"/>
      <c r="Y73" s="156"/>
      <c r="Z73" s="157"/>
      <c r="AA73" s="167"/>
      <c r="AB73" s="159"/>
      <c r="AC73" s="160"/>
      <c r="AD73" s="160"/>
      <c r="AE73" s="6"/>
    </row>
    <row r="74" spans="1:31" ht="12.95" customHeight="1" x14ac:dyDescent="0.25">
      <c r="A74" s="170">
        <v>29</v>
      </c>
      <c r="B74" s="152" t="s">
        <v>81</v>
      </c>
      <c r="C74" s="153"/>
      <c r="D74" s="153"/>
      <c r="E74" s="153"/>
      <c r="F74" s="153"/>
      <c r="G74" s="153"/>
      <c r="H74" s="153"/>
      <c r="I74" s="153"/>
      <c r="J74" s="154"/>
      <c r="K74" s="193">
        <v>2</v>
      </c>
      <c r="L74" s="158" t="str">
        <f t="shared" si="0"/>
        <v>E</v>
      </c>
      <c r="M74" s="160"/>
      <c r="N74" s="160">
        <f>AA18*M74</f>
        <v>0</v>
      </c>
      <c r="O74" s="4"/>
      <c r="P74" s="170">
        <v>58</v>
      </c>
      <c r="Q74" s="152" t="s">
        <v>123</v>
      </c>
      <c r="R74" s="153"/>
      <c r="S74" s="153"/>
      <c r="T74" s="153"/>
      <c r="U74" s="153"/>
      <c r="V74" s="153"/>
      <c r="W74" s="153"/>
      <c r="X74" s="153"/>
      <c r="Y74" s="153"/>
      <c r="Z74" s="154"/>
      <c r="AA74" s="167">
        <v>1</v>
      </c>
      <c r="AB74" s="158" t="str">
        <f t="shared" si="3"/>
        <v>E</v>
      </c>
      <c r="AC74" s="160"/>
      <c r="AD74" s="160">
        <f t="shared" ref="AD74" si="32">AA74*AC74</f>
        <v>0</v>
      </c>
      <c r="AE74" s="4"/>
    </row>
    <row r="75" spans="1:31" s="7" customFormat="1" ht="12.95" customHeight="1" x14ac:dyDescent="0.25">
      <c r="A75" s="170"/>
      <c r="B75" s="155" t="s">
        <v>82</v>
      </c>
      <c r="C75" s="156"/>
      <c r="D75" s="156"/>
      <c r="E75" s="156"/>
      <c r="F75" s="156"/>
      <c r="G75" s="156"/>
      <c r="H75" s="156"/>
      <c r="I75" s="156"/>
      <c r="J75" s="157"/>
      <c r="K75" s="194"/>
      <c r="L75" s="159"/>
      <c r="M75" s="160"/>
      <c r="N75" s="160"/>
      <c r="O75" s="6"/>
      <c r="P75" s="171"/>
      <c r="Q75" s="155" t="s">
        <v>124</v>
      </c>
      <c r="R75" s="156"/>
      <c r="S75" s="156"/>
      <c r="T75" s="156"/>
      <c r="U75" s="156"/>
      <c r="V75" s="156"/>
      <c r="W75" s="156"/>
      <c r="X75" s="156"/>
      <c r="Y75" s="156"/>
      <c r="Z75" s="157"/>
      <c r="AA75" s="171"/>
      <c r="AB75" s="159"/>
      <c r="AC75" s="160"/>
      <c r="AD75" s="160"/>
      <c r="AE75" s="6"/>
    </row>
    <row r="76" spans="1:31" s="7" customFormat="1" ht="12.95" customHeight="1" x14ac:dyDescent="0.25">
      <c r="A76" s="137"/>
      <c r="B76" s="44"/>
      <c r="N76" s="13"/>
      <c r="O76" s="6"/>
      <c r="AE76" s="6"/>
    </row>
    <row r="77" spans="1:31" s="7" customFormat="1" ht="12.95" customHeight="1" x14ac:dyDescent="0.25">
      <c r="A77" s="137"/>
      <c r="B77" s="44"/>
      <c r="N77" s="13"/>
      <c r="O77" s="6"/>
      <c r="AE77" s="6"/>
    </row>
    <row r="78" spans="1:31" s="7" customFormat="1" ht="12.95" customHeight="1" x14ac:dyDescent="0.25">
      <c r="A78" s="137"/>
      <c r="B78" s="44"/>
      <c r="C78" s="44"/>
      <c r="D78" s="44"/>
      <c r="E78" s="44"/>
      <c r="F78" s="44"/>
      <c r="G78" s="44"/>
      <c r="H78" s="44"/>
      <c r="I78" s="44"/>
      <c r="J78" s="44"/>
      <c r="K78" s="45"/>
      <c r="L78" s="46"/>
      <c r="M78" s="13"/>
      <c r="N78" s="13"/>
      <c r="O78" s="6"/>
      <c r="AE78" s="6"/>
    </row>
    <row r="79" spans="1:31" s="11" customFormat="1" ht="12.95" customHeight="1" x14ac:dyDescent="0.25">
      <c r="A79" s="147" t="s">
        <v>17</v>
      </c>
      <c r="B79" s="147" t="s">
        <v>18</v>
      </c>
      <c r="C79" s="147"/>
      <c r="D79" s="147"/>
      <c r="E79" s="147"/>
      <c r="F79" s="147"/>
      <c r="G79" s="147"/>
      <c r="H79" s="147"/>
      <c r="I79" s="147"/>
      <c r="J79" s="147"/>
      <c r="K79" s="144" t="s">
        <v>277</v>
      </c>
      <c r="L79" s="149" t="s">
        <v>19</v>
      </c>
      <c r="M79" s="149"/>
      <c r="N79" s="144" t="s">
        <v>278</v>
      </c>
      <c r="O79" s="143"/>
      <c r="P79" s="147" t="s">
        <v>17</v>
      </c>
      <c r="Q79" s="147" t="s">
        <v>18</v>
      </c>
      <c r="R79" s="147"/>
      <c r="S79" s="147"/>
      <c r="T79" s="147"/>
      <c r="U79" s="147"/>
      <c r="V79" s="147"/>
      <c r="W79" s="147"/>
      <c r="X79" s="147"/>
      <c r="Y79" s="147"/>
      <c r="Z79" s="147"/>
      <c r="AA79" s="144" t="s">
        <v>277</v>
      </c>
      <c r="AB79" s="149" t="s">
        <v>20</v>
      </c>
      <c r="AC79" s="149"/>
      <c r="AD79" s="144" t="s">
        <v>278</v>
      </c>
      <c r="AE79" s="143"/>
    </row>
    <row r="80" spans="1:31" s="12" customFormat="1" ht="12.95" customHeight="1" x14ac:dyDescent="0.25">
      <c r="A80" s="148"/>
      <c r="B80" s="150" t="s">
        <v>179</v>
      </c>
      <c r="C80" s="150"/>
      <c r="D80" s="150"/>
      <c r="E80" s="150"/>
      <c r="F80" s="150"/>
      <c r="G80" s="150"/>
      <c r="H80" s="150"/>
      <c r="I80" s="150"/>
      <c r="J80" s="150"/>
      <c r="K80" s="145" t="s">
        <v>180</v>
      </c>
      <c r="L80" s="38" t="s">
        <v>181</v>
      </c>
      <c r="M80" s="38" t="s">
        <v>182</v>
      </c>
      <c r="N80" s="145" t="s">
        <v>183</v>
      </c>
      <c r="O80" s="10"/>
      <c r="P80" s="148"/>
      <c r="Q80" s="151" t="s">
        <v>179</v>
      </c>
      <c r="R80" s="151"/>
      <c r="S80" s="151"/>
      <c r="T80" s="151"/>
      <c r="U80" s="151"/>
      <c r="V80" s="151"/>
      <c r="W80" s="151"/>
      <c r="X80" s="151"/>
      <c r="Y80" s="151"/>
      <c r="Z80" s="151"/>
      <c r="AA80" s="146" t="s">
        <v>180</v>
      </c>
      <c r="AB80" s="37" t="s">
        <v>181</v>
      </c>
      <c r="AC80" s="37" t="s">
        <v>182</v>
      </c>
      <c r="AD80" s="146" t="s">
        <v>183</v>
      </c>
      <c r="AE80" s="10"/>
    </row>
    <row r="81" spans="1:31" ht="12.95" customHeight="1" x14ac:dyDescent="0.25">
      <c r="A81" s="170">
        <v>59</v>
      </c>
      <c r="B81" s="152" t="s">
        <v>125</v>
      </c>
      <c r="C81" s="153"/>
      <c r="D81" s="153"/>
      <c r="E81" s="153"/>
      <c r="F81" s="153"/>
      <c r="G81" s="153"/>
      <c r="H81" s="153"/>
      <c r="I81" s="153"/>
      <c r="J81" s="154"/>
      <c r="K81" s="167">
        <v>2</v>
      </c>
      <c r="L81" s="158" t="str">
        <f>IF(M81&lt;1,"E",IF(M81&lt;2,"D",IF(M81&lt;3,"C",IF(M81&lt;4,"B","A"))))</f>
        <v>E</v>
      </c>
      <c r="M81" s="160"/>
      <c r="N81" s="160">
        <f t="shared" ref="N81" si="33">K81*M81</f>
        <v>0</v>
      </c>
      <c r="O81" s="4"/>
      <c r="P81" s="170">
        <v>79</v>
      </c>
      <c r="Q81" s="152" t="s">
        <v>152</v>
      </c>
      <c r="R81" s="153"/>
      <c r="S81" s="153"/>
      <c r="T81" s="153"/>
      <c r="U81" s="153"/>
      <c r="V81" s="153"/>
      <c r="W81" s="153"/>
      <c r="X81" s="153"/>
      <c r="Y81" s="153"/>
      <c r="Z81" s="154"/>
      <c r="AA81" s="167">
        <v>1</v>
      </c>
      <c r="AB81" s="158" t="str">
        <f t="shared" ref="AB81" si="34">IF(AC81&lt;1,"E",IF(AC81&lt;2,"D",IF(AC81&lt;3,"C",IF(AC81&lt;4,"B","A"))))</f>
        <v>E</v>
      </c>
      <c r="AC81" s="160"/>
      <c r="AD81" s="160">
        <f t="shared" ref="AD81" si="35">AA81*AC81</f>
        <v>0</v>
      </c>
      <c r="AE81" s="4"/>
    </row>
    <row r="82" spans="1:31" s="7" customFormat="1" ht="12.95" customHeight="1" x14ac:dyDescent="0.25">
      <c r="A82" s="171"/>
      <c r="B82" s="155" t="s">
        <v>126</v>
      </c>
      <c r="C82" s="156"/>
      <c r="D82" s="156"/>
      <c r="E82" s="156"/>
      <c r="F82" s="156"/>
      <c r="G82" s="156"/>
      <c r="H82" s="156"/>
      <c r="I82" s="156"/>
      <c r="J82" s="157"/>
      <c r="K82" s="167"/>
      <c r="L82" s="159"/>
      <c r="M82" s="160"/>
      <c r="N82" s="160"/>
      <c r="O82" s="29"/>
      <c r="P82" s="171"/>
      <c r="Q82" s="155" t="s">
        <v>252</v>
      </c>
      <c r="R82" s="156"/>
      <c r="S82" s="156"/>
      <c r="T82" s="156"/>
      <c r="U82" s="156"/>
      <c r="V82" s="156"/>
      <c r="W82" s="156"/>
      <c r="X82" s="156"/>
      <c r="Y82" s="156"/>
      <c r="Z82" s="157"/>
      <c r="AA82" s="171"/>
      <c r="AB82" s="159"/>
      <c r="AC82" s="160"/>
      <c r="AD82" s="160"/>
      <c r="AE82" s="6"/>
    </row>
    <row r="83" spans="1:31" s="7" customFormat="1" ht="12.95" customHeight="1" x14ac:dyDescent="0.25">
      <c r="A83" s="170">
        <v>60</v>
      </c>
      <c r="B83" s="152" t="s">
        <v>127</v>
      </c>
      <c r="C83" s="153"/>
      <c r="D83" s="153"/>
      <c r="E83" s="153"/>
      <c r="F83" s="153"/>
      <c r="G83" s="153"/>
      <c r="H83" s="153"/>
      <c r="I83" s="153"/>
      <c r="J83" s="154"/>
      <c r="K83" s="167">
        <v>2</v>
      </c>
      <c r="L83" s="158" t="str">
        <f>IF(M83&lt;1,"E",IF(M83&lt;2,"D",IF(M83&lt;3,"C",IF(M83&lt;4,"B","A"))))</f>
        <v>E</v>
      </c>
      <c r="M83" s="160"/>
      <c r="N83" s="160">
        <f t="shared" ref="N83" si="36">K83*M83</f>
        <v>0</v>
      </c>
      <c r="O83" s="28"/>
      <c r="P83" s="170">
        <v>80</v>
      </c>
      <c r="Q83" s="152" t="s">
        <v>271</v>
      </c>
      <c r="R83" s="153"/>
      <c r="S83" s="153"/>
      <c r="T83" s="153"/>
      <c r="U83" s="153"/>
      <c r="V83" s="153"/>
      <c r="W83" s="153"/>
      <c r="X83" s="153"/>
      <c r="Y83" s="153"/>
      <c r="Z83" s="154"/>
      <c r="AA83" s="167">
        <v>2</v>
      </c>
      <c r="AB83" s="158" t="str">
        <f t="shared" ref="AB83" si="37">IF(AC83&lt;1,"E",IF(AC83&lt;2,"D",IF(AC83&lt;3,"C",IF(AC83&lt;4,"B","A"))))</f>
        <v>E</v>
      </c>
      <c r="AC83" s="160"/>
      <c r="AD83" s="160">
        <f t="shared" ref="AD83" si="38">AA83*AC83</f>
        <v>0</v>
      </c>
      <c r="AE83" s="6"/>
    </row>
    <row r="84" spans="1:31" s="7" customFormat="1" ht="12.95" customHeight="1" x14ac:dyDescent="0.25">
      <c r="A84" s="171"/>
      <c r="B84" s="155" t="s">
        <v>128</v>
      </c>
      <c r="C84" s="156"/>
      <c r="D84" s="156"/>
      <c r="E84" s="156"/>
      <c r="F84" s="156"/>
      <c r="G84" s="156"/>
      <c r="H84" s="156"/>
      <c r="I84" s="156"/>
      <c r="J84" s="157"/>
      <c r="K84" s="167"/>
      <c r="L84" s="159"/>
      <c r="M84" s="160"/>
      <c r="N84" s="160"/>
      <c r="O84" s="29"/>
      <c r="P84" s="171"/>
      <c r="Q84" s="155" t="s">
        <v>270</v>
      </c>
      <c r="R84" s="156"/>
      <c r="S84" s="156"/>
      <c r="T84" s="156"/>
      <c r="U84" s="156"/>
      <c r="V84" s="156"/>
      <c r="W84" s="156"/>
      <c r="X84" s="156"/>
      <c r="Y84" s="156"/>
      <c r="Z84" s="157"/>
      <c r="AA84" s="167"/>
      <c r="AB84" s="159"/>
      <c r="AC84" s="160"/>
      <c r="AD84" s="160"/>
      <c r="AE84" s="6"/>
    </row>
    <row r="85" spans="1:31" ht="12.95" customHeight="1" x14ac:dyDescent="0.25">
      <c r="A85" s="170">
        <v>61</v>
      </c>
      <c r="B85" s="152" t="s">
        <v>129</v>
      </c>
      <c r="C85" s="153"/>
      <c r="D85" s="153"/>
      <c r="E85" s="153"/>
      <c r="F85" s="153"/>
      <c r="G85" s="153"/>
      <c r="H85" s="153"/>
      <c r="I85" s="153"/>
      <c r="J85" s="154"/>
      <c r="K85" s="167">
        <v>2</v>
      </c>
      <c r="L85" s="158" t="str">
        <f t="shared" ref="L85" si="39">IF(M85&lt;1,"E",IF(M85&lt;2,"D",IF(M85&lt;3,"C",IF(M85&lt;4,"B","A"))))</f>
        <v>E</v>
      </c>
      <c r="M85" s="160"/>
      <c r="N85" s="160">
        <f t="shared" ref="N85" si="40">K85*M85</f>
        <v>0</v>
      </c>
      <c r="O85" s="85"/>
      <c r="P85" s="170">
        <v>81</v>
      </c>
      <c r="Q85" s="152" t="s">
        <v>153</v>
      </c>
      <c r="R85" s="153"/>
      <c r="S85" s="153"/>
      <c r="T85" s="153"/>
      <c r="U85" s="153"/>
      <c r="V85" s="153"/>
      <c r="W85" s="153"/>
      <c r="X85" s="153"/>
      <c r="Y85" s="153"/>
      <c r="Z85" s="154"/>
      <c r="AA85" s="167">
        <v>2</v>
      </c>
      <c r="AB85" s="158" t="str">
        <f t="shared" ref="AB85:AB122" si="41">IF(AC85&lt;1,"E",IF(AC85&lt;2,"D",IF(AC85&lt;3,"C",IF(AC85&lt;4,"B","A"))))</f>
        <v>E</v>
      </c>
      <c r="AC85" s="160"/>
      <c r="AD85" s="160">
        <f t="shared" ref="AD85" si="42">AA85*AC85</f>
        <v>0</v>
      </c>
      <c r="AE85" s="4"/>
    </row>
    <row r="86" spans="1:31" s="7" customFormat="1" ht="12.95" customHeight="1" x14ac:dyDescent="0.25">
      <c r="A86" s="171"/>
      <c r="B86" s="155" t="s">
        <v>130</v>
      </c>
      <c r="C86" s="156"/>
      <c r="D86" s="156"/>
      <c r="E86" s="156"/>
      <c r="F86" s="156"/>
      <c r="G86" s="156"/>
      <c r="H86" s="156"/>
      <c r="I86" s="156"/>
      <c r="J86" s="157"/>
      <c r="K86" s="167"/>
      <c r="L86" s="159"/>
      <c r="M86" s="160"/>
      <c r="N86" s="160"/>
      <c r="O86" s="6"/>
      <c r="P86" s="171"/>
      <c r="Q86" s="155" t="s">
        <v>222</v>
      </c>
      <c r="R86" s="156"/>
      <c r="S86" s="156"/>
      <c r="T86" s="156"/>
      <c r="U86" s="156"/>
      <c r="V86" s="156"/>
      <c r="W86" s="156"/>
      <c r="X86" s="156"/>
      <c r="Y86" s="156"/>
      <c r="Z86" s="157"/>
      <c r="AA86" s="167"/>
      <c r="AB86" s="159"/>
      <c r="AC86" s="160"/>
      <c r="AD86" s="160"/>
      <c r="AE86" s="6"/>
    </row>
    <row r="87" spans="1:31" ht="12.95" customHeight="1" x14ac:dyDescent="0.25">
      <c r="A87" s="170">
        <v>62</v>
      </c>
      <c r="B87" s="172" t="s">
        <v>131</v>
      </c>
      <c r="C87" s="173"/>
      <c r="D87" s="173"/>
      <c r="E87" s="173"/>
      <c r="F87" s="173"/>
      <c r="G87" s="173"/>
      <c r="H87" s="173"/>
      <c r="I87" s="173"/>
      <c r="J87" s="174"/>
      <c r="K87" s="170">
        <v>1</v>
      </c>
      <c r="L87" s="170" t="str">
        <f t="shared" ref="L87" si="43">IF(M87&lt;1,"E",IF(M87&lt;2,"D",IF(M87&lt;3,"C",IF(M87&lt;4,"B","A"))))</f>
        <v>E</v>
      </c>
      <c r="M87" s="160"/>
      <c r="N87" s="160">
        <f t="shared" ref="N87" si="44">K87*M87</f>
        <v>0</v>
      </c>
      <c r="O87" s="4"/>
      <c r="P87" s="175">
        <v>82</v>
      </c>
      <c r="Q87" s="163" t="s">
        <v>154</v>
      </c>
      <c r="R87" s="163"/>
      <c r="S87" s="163"/>
      <c r="T87" s="163"/>
      <c r="U87" s="163"/>
      <c r="V87" s="163"/>
      <c r="W87" s="163"/>
      <c r="X87" s="163"/>
      <c r="Y87" s="163"/>
      <c r="Z87" s="163"/>
      <c r="AA87" s="175">
        <v>2</v>
      </c>
      <c r="AB87" s="175" t="str">
        <f t="shared" si="41"/>
        <v>E</v>
      </c>
      <c r="AC87" s="178"/>
      <c r="AD87" s="178">
        <f>AA87*AC87</f>
        <v>0</v>
      </c>
      <c r="AE87" s="4"/>
    </row>
    <row r="88" spans="1:31" s="7" customFormat="1" ht="12.95" customHeight="1" x14ac:dyDescent="0.25">
      <c r="A88" s="170"/>
      <c r="B88" s="164" t="s">
        <v>176</v>
      </c>
      <c r="C88" s="165"/>
      <c r="D88" s="165"/>
      <c r="E88" s="165"/>
      <c r="F88" s="165"/>
      <c r="G88" s="165"/>
      <c r="H88" s="165"/>
      <c r="I88" s="165"/>
      <c r="J88" s="166"/>
      <c r="K88" s="170"/>
      <c r="L88" s="170"/>
      <c r="M88" s="160"/>
      <c r="N88" s="160"/>
      <c r="O88" s="6"/>
      <c r="P88" s="176"/>
      <c r="Q88" s="164" t="s">
        <v>206</v>
      </c>
      <c r="R88" s="165"/>
      <c r="S88" s="165"/>
      <c r="T88" s="165"/>
      <c r="U88" s="165"/>
      <c r="V88" s="165"/>
      <c r="W88" s="165"/>
      <c r="X88" s="165"/>
      <c r="Y88" s="165"/>
      <c r="Z88" s="166"/>
      <c r="AA88" s="176"/>
      <c r="AB88" s="176"/>
      <c r="AC88" s="179"/>
      <c r="AD88" s="179"/>
      <c r="AE88" s="6"/>
    </row>
    <row r="89" spans="1:31" s="7" customFormat="1" ht="12.95" customHeight="1" x14ac:dyDescent="0.25">
      <c r="A89" s="170"/>
      <c r="B89" s="155"/>
      <c r="C89" s="156"/>
      <c r="D89" s="156"/>
      <c r="E89" s="156"/>
      <c r="F89" s="156"/>
      <c r="G89" s="156"/>
      <c r="H89" s="156"/>
      <c r="I89" s="156"/>
      <c r="J89" s="157"/>
      <c r="K89" s="170"/>
      <c r="L89" s="170"/>
      <c r="M89" s="160"/>
      <c r="N89" s="160"/>
      <c r="O89" s="6"/>
      <c r="P89" s="177"/>
      <c r="Q89" s="155"/>
      <c r="R89" s="156"/>
      <c r="S89" s="156"/>
      <c r="T89" s="156"/>
      <c r="U89" s="156"/>
      <c r="V89" s="156"/>
      <c r="W89" s="156"/>
      <c r="X89" s="156"/>
      <c r="Y89" s="156"/>
      <c r="Z89" s="157"/>
      <c r="AA89" s="177"/>
      <c r="AB89" s="177"/>
      <c r="AC89" s="180"/>
      <c r="AD89" s="180"/>
      <c r="AE89" s="6"/>
    </row>
    <row r="90" spans="1:31" ht="12.95" customHeight="1" x14ac:dyDescent="0.25">
      <c r="A90" s="170">
        <v>63</v>
      </c>
      <c r="B90" s="152" t="s">
        <v>132</v>
      </c>
      <c r="C90" s="153"/>
      <c r="D90" s="153"/>
      <c r="E90" s="153"/>
      <c r="F90" s="153"/>
      <c r="G90" s="153"/>
      <c r="H90" s="153"/>
      <c r="I90" s="153"/>
      <c r="J90" s="154"/>
      <c r="K90" s="167">
        <v>2</v>
      </c>
      <c r="L90" s="158" t="str">
        <f t="shared" ref="L90:L124" si="45">IF(M90&lt;1,"E",IF(M90&lt;2,"D",IF(M90&lt;3,"C",IF(M90&lt;4,"B","A"))))</f>
        <v>E</v>
      </c>
      <c r="M90" s="160"/>
      <c r="N90" s="160">
        <f t="shared" ref="N90" si="46">K90*M90</f>
        <v>0</v>
      </c>
      <c r="O90" s="4"/>
      <c r="P90" s="170">
        <v>83</v>
      </c>
      <c r="Q90" s="152" t="s">
        <v>155</v>
      </c>
      <c r="R90" s="153"/>
      <c r="S90" s="153"/>
      <c r="T90" s="153"/>
      <c r="U90" s="153"/>
      <c r="V90" s="153"/>
      <c r="W90" s="153"/>
      <c r="X90" s="153"/>
      <c r="Y90" s="153"/>
      <c r="Z90" s="154"/>
      <c r="AA90" s="167">
        <v>2</v>
      </c>
      <c r="AB90" s="158" t="str">
        <f t="shared" si="41"/>
        <v>E</v>
      </c>
      <c r="AC90" s="160"/>
      <c r="AD90" s="160">
        <f>AA90*AC90</f>
        <v>0</v>
      </c>
      <c r="AE90" s="4"/>
    </row>
    <row r="91" spans="1:31" s="7" customFormat="1" ht="12.95" customHeight="1" x14ac:dyDescent="0.25">
      <c r="A91" s="171"/>
      <c r="B91" s="155" t="s">
        <v>133</v>
      </c>
      <c r="C91" s="156"/>
      <c r="D91" s="156"/>
      <c r="E91" s="156"/>
      <c r="F91" s="156"/>
      <c r="G91" s="156"/>
      <c r="H91" s="156"/>
      <c r="I91" s="156"/>
      <c r="J91" s="157"/>
      <c r="K91" s="167"/>
      <c r="L91" s="159"/>
      <c r="M91" s="160"/>
      <c r="N91" s="160"/>
      <c r="O91" s="6"/>
      <c r="P91" s="170"/>
      <c r="Q91" s="155" t="s">
        <v>156</v>
      </c>
      <c r="R91" s="156"/>
      <c r="S91" s="156"/>
      <c r="T91" s="156"/>
      <c r="U91" s="156"/>
      <c r="V91" s="156"/>
      <c r="W91" s="156"/>
      <c r="X91" s="156"/>
      <c r="Y91" s="156"/>
      <c r="Z91" s="157"/>
      <c r="AA91" s="167"/>
      <c r="AB91" s="159"/>
      <c r="AC91" s="160"/>
      <c r="AD91" s="160"/>
      <c r="AE91" s="6"/>
    </row>
    <row r="92" spans="1:31" ht="12.95" customHeight="1" x14ac:dyDescent="0.25">
      <c r="A92" s="170">
        <v>64</v>
      </c>
      <c r="B92" s="152" t="s">
        <v>134</v>
      </c>
      <c r="C92" s="153"/>
      <c r="D92" s="153"/>
      <c r="E92" s="153"/>
      <c r="F92" s="153"/>
      <c r="G92" s="153"/>
      <c r="H92" s="153"/>
      <c r="I92" s="153"/>
      <c r="J92" s="154"/>
      <c r="K92" s="167">
        <v>2</v>
      </c>
      <c r="L92" s="158" t="str">
        <f t="shared" si="45"/>
        <v>E</v>
      </c>
      <c r="M92" s="160"/>
      <c r="N92" s="160">
        <f t="shared" ref="N92" si="47">K92*M92</f>
        <v>0</v>
      </c>
      <c r="O92" s="4"/>
      <c r="P92" s="170">
        <v>84</v>
      </c>
      <c r="Q92" s="152" t="s">
        <v>157</v>
      </c>
      <c r="R92" s="153"/>
      <c r="S92" s="153"/>
      <c r="T92" s="153"/>
      <c r="U92" s="153"/>
      <c r="V92" s="153"/>
      <c r="W92" s="153"/>
      <c r="X92" s="153"/>
      <c r="Y92" s="153"/>
      <c r="Z92" s="154"/>
      <c r="AA92" s="167">
        <v>2</v>
      </c>
      <c r="AB92" s="158" t="str">
        <f t="shared" si="41"/>
        <v>E</v>
      </c>
      <c r="AC92" s="160"/>
      <c r="AD92" s="160">
        <f>AA92*AC92</f>
        <v>0</v>
      </c>
      <c r="AE92" s="4"/>
    </row>
    <row r="93" spans="1:31" s="7" customFormat="1" ht="12.95" customHeight="1" x14ac:dyDescent="0.25">
      <c r="A93" s="171"/>
      <c r="B93" s="155" t="s">
        <v>135</v>
      </c>
      <c r="C93" s="156"/>
      <c r="D93" s="156"/>
      <c r="E93" s="156"/>
      <c r="F93" s="156"/>
      <c r="G93" s="156"/>
      <c r="H93" s="156"/>
      <c r="I93" s="156"/>
      <c r="J93" s="157"/>
      <c r="K93" s="167"/>
      <c r="L93" s="159"/>
      <c r="M93" s="160"/>
      <c r="N93" s="160"/>
      <c r="O93" s="6"/>
      <c r="P93" s="170"/>
      <c r="Q93" s="155" t="s">
        <v>158</v>
      </c>
      <c r="R93" s="156"/>
      <c r="S93" s="156"/>
      <c r="T93" s="156"/>
      <c r="U93" s="156"/>
      <c r="V93" s="156"/>
      <c r="W93" s="156"/>
      <c r="X93" s="156"/>
      <c r="Y93" s="156"/>
      <c r="Z93" s="157"/>
      <c r="AA93" s="167"/>
      <c r="AB93" s="159"/>
      <c r="AC93" s="160"/>
      <c r="AD93" s="160"/>
      <c r="AE93" s="6"/>
    </row>
    <row r="94" spans="1:31" ht="12.95" customHeight="1" x14ac:dyDescent="0.25">
      <c r="A94" s="170">
        <v>65</v>
      </c>
      <c r="B94" s="152" t="s">
        <v>136</v>
      </c>
      <c r="C94" s="153"/>
      <c r="D94" s="153"/>
      <c r="E94" s="153"/>
      <c r="F94" s="153"/>
      <c r="G94" s="153"/>
      <c r="H94" s="153"/>
      <c r="I94" s="153"/>
      <c r="J94" s="154"/>
      <c r="K94" s="167">
        <v>1</v>
      </c>
      <c r="L94" s="158" t="str">
        <f t="shared" si="45"/>
        <v>E</v>
      </c>
      <c r="M94" s="160"/>
      <c r="N94" s="160">
        <f t="shared" ref="N94" si="48">K94*M94</f>
        <v>0</v>
      </c>
      <c r="O94" s="4"/>
      <c r="P94" s="170">
        <v>85</v>
      </c>
      <c r="Q94" s="152" t="s">
        <v>159</v>
      </c>
      <c r="R94" s="153"/>
      <c r="S94" s="153"/>
      <c r="T94" s="153"/>
      <c r="U94" s="153"/>
      <c r="V94" s="153"/>
      <c r="W94" s="153"/>
      <c r="X94" s="153"/>
      <c r="Y94" s="153"/>
      <c r="Z94" s="154"/>
      <c r="AA94" s="167">
        <v>1</v>
      </c>
      <c r="AB94" s="158" t="str">
        <f t="shared" si="41"/>
        <v>E</v>
      </c>
      <c r="AC94" s="160"/>
      <c r="AD94" s="160">
        <f>AA94*AC94</f>
        <v>0</v>
      </c>
      <c r="AE94" s="4"/>
    </row>
    <row r="95" spans="1:31" s="7" customFormat="1" ht="12.95" customHeight="1" x14ac:dyDescent="0.25">
      <c r="A95" s="171"/>
      <c r="B95" s="155" t="s">
        <v>240</v>
      </c>
      <c r="C95" s="156"/>
      <c r="D95" s="156"/>
      <c r="E95" s="156"/>
      <c r="F95" s="156"/>
      <c r="G95" s="156"/>
      <c r="H95" s="156"/>
      <c r="I95" s="156"/>
      <c r="J95" s="157"/>
      <c r="K95" s="171"/>
      <c r="L95" s="159"/>
      <c r="M95" s="160"/>
      <c r="N95" s="160"/>
      <c r="O95" s="6"/>
      <c r="P95" s="170"/>
      <c r="Q95" s="155" t="s">
        <v>160</v>
      </c>
      <c r="R95" s="156"/>
      <c r="S95" s="156"/>
      <c r="T95" s="156"/>
      <c r="U95" s="156"/>
      <c r="V95" s="156"/>
      <c r="W95" s="156"/>
      <c r="X95" s="156"/>
      <c r="Y95" s="156"/>
      <c r="Z95" s="157"/>
      <c r="AA95" s="167"/>
      <c r="AB95" s="159"/>
      <c r="AC95" s="160"/>
      <c r="AD95" s="160"/>
      <c r="AE95" s="6"/>
    </row>
    <row r="96" spans="1:31" ht="12.95" customHeight="1" x14ac:dyDescent="0.25">
      <c r="A96" s="170">
        <v>66</v>
      </c>
      <c r="B96" s="152" t="s">
        <v>137</v>
      </c>
      <c r="C96" s="153"/>
      <c r="D96" s="153"/>
      <c r="E96" s="153"/>
      <c r="F96" s="153"/>
      <c r="G96" s="153"/>
      <c r="H96" s="153"/>
      <c r="I96" s="153"/>
      <c r="J96" s="154"/>
      <c r="K96" s="167">
        <v>1</v>
      </c>
      <c r="L96" s="158" t="str">
        <f t="shared" si="45"/>
        <v>E</v>
      </c>
      <c r="M96" s="160"/>
      <c r="N96" s="160">
        <f t="shared" ref="N96" si="49">K96*M96</f>
        <v>0</v>
      </c>
      <c r="O96" s="4"/>
      <c r="P96" s="170">
        <v>86</v>
      </c>
      <c r="Q96" s="152" t="s">
        <v>161</v>
      </c>
      <c r="R96" s="153"/>
      <c r="S96" s="153"/>
      <c r="T96" s="153"/>
      <c r="U96" s="153"/>
      <c r="V96" s="153"/>
      <c r="W96" s="153"/>
      <c r="X96" s="153"/>
      <c r="Y96" s="153"/>
      <c r="Z96" s="154"/>
      <c r="AA96" s="167">
        <v>1</v>
      </c>
      <c r="AB96" s="158" t="str">
        <f t="shared" si="41"/>
        <v>E</v>
      </c>
      <c r="AC96" s="160"/>
      <c r="AD96" s="160">
        <f>AA96*AC96</f>
        <v>0</v>
      </c>
      <c r="AE96" s="4"/>
    </row>
    <row r="97" spans="1:31" s="7" customFormat="1" ht="12.95" customHeight="1" x14ac:dyDescent="0.25">
      <c r="A97" s="171"/>
      <c r="B97" s="155" t="s">
        <v>241</v>
      </c>
      <c r="C97" s="156"/>
      <c r="D97" s="156"/>
      <c r="E97" s="156"/>
      <c r="F97" s="156"/>
      <c r="G97" s="156"/>
      <c r="H97" s="156"/>
      <c r="I97" s="156"/>
      <c r="J97" s="157"/>
      <c r="K97" s="171"/>
      <c r="L97" s="159"/>
      <c r="M97" s="160"/>
      <c r="N97" s="160"/>
      <c r="O97" s="6"/>
      <c r="P97" s="170"/>
      <c r="Q97" s="155" t="s">
        <v>207</v>
      </c>
      <c r="R97" s="156"/>
      <c r="S97" s="156"/>
      <c r="T97" s="156"/>
      <c r="U97" s="156"/>
      <c r="V97" s="156"/>
      <c r="W97" s="156"/>
      <c r="X97" s="156"/>
      <c r="Y97" s="156"/>
      <c r="Z97" s="157"/>
      <c r="AA97" s="167"/>
      <c r="AB97" s="159"/>
      <c r="AC97" s="160"/>
      <c r="AD97" s="160"/>
      <c r="AE97" s="6"/>
    </row>
    <row r="98" spans="1:31" ht="12.95" customHeight="1" x14ac:dyDescent="0.25">
      <c r="A98" s="170">
        <v>67</v>
      </c>
      <c r="B98" s="152" t="s">
        <v>138</v>
      </c>
      <c r="C98" s="153"/>
      <c r="D98" s="153"/>
      <c r="E98" s="153"/>
      <c r="F98" s="153"/>
      <c r="G98" s="153"/>
      <c r="H98" s="153"/>
      <c r="I98" s="153"/>
      <c r="J98" s="154"/>
      <c r="K98" s="167">
        <v>1</v>
      </c>
      <c r="L98" s="158" t="str">
        <f t="shared" si="45"/>
        <v>E</v>
      </c>
      <c r="M98" s="160"/>
      <c r="N98" s="160">
        <f t="shared" ref="N98" si="50">K98*M98</f>
        <v>0</v>
      </c>
      <c r="O98" s="4"/>
      <c r="P98" s="170">
        <v>87</v>
      </c>
      <c r="Q98" s="152" t="s">
        <v>162</v>
      </c>
      <c r="R98" s="153"/>
      <c r="S98" s="153"/>
      <c r="T98" s="153"/>
      <c r="U98" s="153"/>
      <c r="V98" s="153"/>
      <c r="W98" s="153"/>
      <c r="X98" s="153"/>
      <c r="Y98" s="153"/>
      <c r="Z98" s="154"/>
      <c r="AA98" s="167">
        <v>1</v>
      </c>
      <c r="AB98" s="158" t="str">
        <f t="shared" si="41"/>
        <v>E</v>
      </c>
      <c r="AC98" s="160"/>
      <c r="AD98" s="160">
        <f>AA98*AC98</f>
        <v>0</v>
      </c>
      <c r="AE98" s="4"/>
    </row>
    <row r="99" spans="1:31" s="7" customFormat="1" ht="12.95" customHeight="1" x14ac:dyDescent="0.25">
      <c r="A99" s="171"/>
      <c r="B99" s="155" t="s">
        <v>242</v>
      </c>
      <c r="C99" s="156"/>
      <c r="D99" s="156"/>
      <c r="E99" s="156"/>
      <c r="F99" s="156"/>
      <c r="G99" s="156"/>
      <c r="H99" s="156"/>
      <c r="I99" s="156"/>
      <c r="J99" s="157"/>
      <c r="K99" s="171"/>
      <c r="L99" s="159"/>
      <c r="M99" s="160"/>
      <c r="N99" s="160"/>
      <c r="O99" s="6"/>
      <c r="P99" s="170"/>
      <c r="Q99" s="155" t="s">
        <v>208</v>
      </c>
      <c r="R99" s="156"/>
      <c r="S99" s="156"/>
      <c r="T99" s="156"/>
      <c r="U99" s="156"/>
      <c r="V99" s="156"/>
      <c r="W99" s="156"/>
      <c r="X99" s="156"/>
      <c r="Y99" s="156"/>
      <c r="Z99" s="157"/>
      <c r="AA99" s="167"/>
      <c r="AB99" s="159"/>
      <c r="AC99" s="160"/>
      <c r="AD99" s="160"/>
      <c r="AE99" s="6"/>
    </row>
    <row r="100" spans="1:31" ht="12.95" customHeight="1" x14ac:dyDescent="0.25">
      <c r="A100" s="170">
        <v>68</v>
      </c>
      <c r="B100" s="152" t="s">
        <v>139</v>
      </c>
      <c r="C100" s="153"/>
      <c r="D100" s="153"/>
      <c r="E100" s="153"/>
      <c r="F100" s="153"/>
      <c r="G100" s="153"/>
      <c r="H100" s="153"/>
      <c r="I100" s="153"/>
      <c r="J100" s="154"/>
      <c r="K100" s="167">
        <v>2</v>
      </c>
      <c r="L100" s="158" t="str">
        <f t="shared" si="45"/>
        <v>E</v>
      </c>
      <c r="M100" s="160"/>
      <c r="N100" s="160">
        <f t="shared" ref="N100" si="51">K100*M100</f>
        <v>0</v>
      </c>
      <c r="O100" s="4"/>
      <c r="P100" s="175">
        <v>88</v>
      </c>
      <c r="Q100" s="152" t="s">
        <v>163</v>
      </c>
      <c r="R100" s="153"/>
      <c r="S100" s="153"/>
      <c r="T100" s="153"/>
      <c r="U100" s="153"/>
      <c r="V100" s="153"/>
      <c r="W100" s="153"/>
      <c r="X100" s="153"/>
      <c r="Y100" s="153"/>
      <c r="Z100" s="154"/>
      <c r="AA100" s="175">
        <v>2</v>
      </c>
      <c r="AB100" s="175" t="str">
        <f t="shared" si="41"/>
        <v>E</v>
      </c>
      <c r="AC100" s="178"/>
      <c r="AD100" s="178">
        <f>AA100*AC100</f>
        <v>0</v>
      </c>
      <c r="AE100" s="4"/>
    </row>
    <row r="101" spans="1:31" s="7" customFormat="1" ht="12.95" customHeight="1" x14ac:dyDescent="0.25">
      <c r="A101" s="171"/>
      <c r="B101" s="155" t="s">
        <v>140</v>
      </c>
      <c r="C101" s="156"/>
      <c r="D101" s="156"/>
      <c r="E101" s="156"/>
      <c r="F101" s="156"/>
      <c r="G101" s="156"/>
      <c r="H101" s="156"/>
      <c r="I101" s="156"/>
      <c r="J101" s="157"/>
      <c r="K101" s="167"/>
      <c r="L101" s="159"/>
      <c r="M101" s="160"/>
      <c r="N101" s="160"/>
      <c r="O101" s="6"/>
      <c r="P101" s="176"/>
      <c r="Q101" s="155" t="s">
        <v>209</v>
      </c>
      <c r="R101" s="156"/>
      <c r="S101" s="156"/>
      <c r="T101" s="156"/>
      <c r="U101" s="156"/>
      <c r="V101" s="156"/>
      <c r="W101" s="156"/>
      <c r="X101" s="156"/>
      <c r="Y101" s="156"/>
      <c r="Z101" s="157"/>
      <c r="AA101" s="176"/>
      <c r="AB101" s="176"/>
      <c r="AC101" s="179"/>
      <c r="AD101" s="179"/>
      <c r="AE101" s="6"/>
    </row>
    <row r="102" spans="1:31" ht="12.95" customHeight="1" x14ac:dyDescent="0.25">
      <c r="A102" s="170">
        <v>69</v>
      </c>
      <c r="B102" s="172" t="s">
        <v>141</v>
      </c>
      <c r="C102" s="173"/>
      <c r="D102" s="173"/>
      <c r="E102" s="173"/>
      <c r="F102" s="173"/>
      <c r="G102" s="173"/>
      <c r="H102" s="173"/>
      <c r="I102" s="173"/>
      <c r="J102" s="174"/>
      <c r="K102" s="170">
        <v>2</v>
      </c>
      <c r="L102" s="170" t="str">
        <f t="shared" si="45"/>
        <v>E</v>
      </c>
      <c r="M102" s="160"/>
      <c r="N102" s="160">
        <f t="shared" ref="N102" si="52">K102*M102</f>
        <v>0</v>
      </c>
      <c r="O102" s="4"/>
      <c r="P102" s="170">
        <v>89</v>
      </c>
      <c r="Q102" s="152" t="s">
        <v>164</v>
      </c>
      <c r="R102" s="153"/>
      <c r="S102" s="153"/>
      <c r="T102" s="153"/>
      <c r="U102" s="153"/>
      <c r="V102" s="153"/>
      <c r="W102" s="153"/>
      <c r="X102" s="153"/>
      <c r="Y102" s="153"/>
      <c r="Z102" s="154"/>
      <c r="AA102" s="167">
        <v>1</v>
      </c>
      <c r="AB102" s="158" t="str">
        <f t="shared" si="41"/>
        <v>E</v>
      </c>
      <c r="AC102" s="160"/>
      <c r="AD102" s="160">
        <f>AA102*AC102</f>
        <v>0</v>
      </c>
      <c r="AE102" s="4"/>
    </row>
    <row r="103" spans="1:31" s="7" customFormat="1" ht="12.95" customHeight="1" x14ac:dyDescent="0.25">
      <c r="A103" s="170"/>
      <c r="B103" s="164" t="s">
        <v>196</v>
      </c>
      <c r="C103" s="165"/>
      <c r="D103" s="165"/>
      <c r="E103" s="165"/>
      <c r="F103" s="165"/>
      <c r="G103" s="165"/>
      <c r="H103" s="165"/>
      <c r="I103" s="165"/>
      <c r="J103" s="166"/>
      <c r="K103" s="170"/>
      <c r="L103" s="170"/>
      <c r="M103" s="160"/>
      <c r="N103" s="160"/>
      <c r="O103" s="6"/>
      <c r="P103" s="170"/>
      <c r="Q103" s="155" t="s">
        <v>243</v>
      </c>
      <c r="R103" s="156"/>
      <c r="S103" s="156"/>
      <c r="T103" s="156"/>
      <c r="U103" s="156"/>
      <c r="V103" s="156"/>
      <c r="W103" s="156"/>
      <c r="X103" s="156"/>
      <c r="Y103" s="156"/>
      <c r="Z103" s="157"/>
      <c r="AA103" s="167"/>
      <c r="AB103" s="159"/>
      <c r="AC103" s="160"/>
      <c r="AD103" s="160"/>
      <c r="AE103" s="6"/>
    </row>
    <row r="104" spans="1:31" ht="12.95" customHeight="1" x14ac:dyDescent="0.25">
      <c r="A104" s="170"/>
      <c r="B104" s="155"/>
      <c r="C104" s="156"/>
      <c r="D104" s="156"/>
      <c r="E104" s="156"/>
      <c r="F104" s="156"/>
      <c r="G104" s="156"/>
      <c r="H104" s="156"/>
      <c r="I104" s="156"/>
      <c r="J104" s="157"/>
      <c r="K104" s="170"/>
      <c r="L104" s="170"/>
      <c r="M104" s="160"/>
      <c r="N104" s="160"/>
      <c r="O104" s="4"/>
      <c r="P104" s="175">
        <v>90</v>
      </c>
      <c r="Q104" s="163" t="s">
        <v>165</v>
      </c>
      <c r="R104" s="163"/>
      <c r="S104" s="163"/>
      <c r="T104" s="163"/>
      <c r="U104" s="163"/>
      <c r="V104" s="163"/>
      <c r="W104" s="163"/>
      <c r="X104" s="163"/>
      <c r="Y104" s="163"/>
      <c r="Z104" s="163"/>
      <c r="AA104" s="175">
        <v>1</v>
      </c>
      <c r="AB104" s="175" t="str">
        <f t="shared" si="41"/>
        <v>E</v>
      </c>
      <c r="AC104" s="178"/>
      <c r="AD104" s="178">
        <f>AA104*AC104</f>
        <v>0</v>
      </c>
      <c r="AE104" s="4"/>
    </row>
    <row r="105" spans="1:31" s="7" customFormat="1" ht="12.95" customHeight="1" x14ac:dyDescent="0.25">
      <c r="A105" s="170">
        <v>70</v>
      </c>
      <c r="B105" s="152" t="s">
        <v>142</v>
      </c>
      <c r="C105" s="153"/>
      <c r="D105" s="153"/>
      <c r="E105" s="153"/>
      <c r="F105" s="153"/>
      <c r="G105" s="153"/>
      <c r="H105" s="153"/>
      <c r="I105" s="153"/>
      <c r="J105" s="154"/>
      <c r="K105" s="167">
        <v>2</v>
      </c>
      <c r="L105" s="158" t="str">
        <f t="shared" si="45"/>
        <v>E</v>
      </c>
      <c r="M105" s="160"/>
      <c r="N105" s="160">
        <f t="shared" ref="N105" si="53">K105*M105</f>
        <v>0</v>
      </c>
      <c r="O105" s="6"/>
      <c r="P105" s="176"/>
      <c r="Q105" s="164" t="s">
        <v>244</v>
      </c>
      <c r="R105" s="165"/>
      <c r="S105" s="165"/>
      <c r="T105" s="165"/>
      <c r="U105" s="165"/>
      <c r="V105" s="165"/>
      <c r="W105" s="165"/>
      <c r="X105" s="165"/>
      <c r="Y105" s="165"/>
      <c r="Z105" s="166"/>
      <c r="AA105" s="176"/>
      <c r="AB105" s="176"/>
      <c r="AC105" s="179"/>
      <c r="AD105" s="179"/>
      <c r="AE105" s="6"/>
    </row>
    <row r="106" spans="1:31" ht="12.95" customHeight="1" x14ac:dyDescent="0.25">
      <c r="A106" s="171"/>
      <c r="B106" s="155" t="s">
        <v>197</v>
      </c>
      <c r="C106" s="156"/>
      <c r="D106" s="156"/>
      <c r="E106" s="156"/>
      <c r="F106" s="156"/>
      <c r="G106" s="156"/>
      <c r="H106" s="156"/>
      <c r="I106" s="156"/>
      <c r="J106" s="157"/>
      <c r="K106" s="171"/>
      <c r="L106" s="159"/>
      <c r="M106" s="160"/>
      <c r="N106" s="160"/>
      <c r="O106" s="4"/>
      <c r="P106" s="177"/>
      <c r="Q106" s="155"/>
      <c r="R106" s="156"/>
      <c r="S106" s="156"/>
      <c r="T106" s="156"/>
      <c r="U106" s="156"/>
      <c r="V106" s="156"/>
      <c r="W106" s="156"/>
      <c r="X106" s="156"/>
      <c r="Y106" s="156"/>
      <c r="Z106" s="157"/>
      <c r="AA106" s="177"/>
      <c r="AB106" s="177"/>
      <c r="AC106" s="180"/>
      <c r="AD106" s="180"/>
      <c r="AE106" s="4"/>
    </row>
    <row r="107" spans="1:31" s="7" customFormat="1" ht="12.95" customHeight="1" x14ac:dyDescent="0.25">
      <c r="A107" s="170">
        <v>71</v>
      </c>
      <c r="B107" s="152" t="s">
        <v>143</v>
      </c>
      <c r="C107" s="153"/>
      <c r="D107" s="153"/>
      <c r="E107" s="153"/>
      <c r="F107" s="153"/>
      <c r="G107" s="153"/>
      <c r="H107" s="153"/>
      <c r="I107" s="153"/>
      <c r="J107" s="154"/>
      <c r="K107" s="167">
        <v>2</v>
      </c>
      <c r="L107" s="158" t="str">
        <f t="shared" si="45"/>
        <v>E</v>
      </c>
      <c r="M107" s="160"/>
      <c r="N107" s="160">
        <f t="shared" ref="N107" si="54">K107*M107</f>
        <v>0</v>
      </c>
      <c r="O107" s="6"/>
      <c r="P107" s="170">
        <v>91</v>
      </c>
      <c r="Q107" s="152" t="s">
        <v>166</v>
      </c>
      <c r="R107" s="153"/>
      <c r="S107" s="153"/>
      <c r="T107" s="153"/>
      <c r="U107" s="153"/>
      <c r="V107" s="153"/>
      <c r="W107" s="153"/>
      <c r="X107" s="153"/>
      <c r="Y107" s="153"/>
      <c r="Z107" s="154"/>
      <c r="AA107" s="167">
        <v>1</v>
      </c>
      <c r="AB107" s="158" t="str">
        <f t="shared" si="41"/>
        <v>E</v>
      </c>
      <c r="AC107" s="160"/>
      <c r="AD107" s="160">
        <f>AA107*AC107</f>
        <v>0</v>
      </c>
      <c r="AE107" s="6"/>
    </row>
    <row r="108" spans="1:31" ht="12.95" customHeight="1" x14ac:dyDescent="0.25">
      <c r="A108" s="171"/>
      <c r="B108" s="155" t="s">
        <v>198</v>
      </c>
      <c r="C108" s="156"/>
      <c r="D108" s="156"/>
      <c r="E108" s="156"/>
      <c r="F108" s="156"/>
      <c r="G108" s="156"/>
      <c r="H108" s="156"/>
      <c r="I108" s="156"/>
      <c r="J108" s="157"/>
      <c r="K108" s="171"/>
      <c r="L108" s="159"/>
      <c r="M108" s="160"/>
      <c r="N108" s="160"/>
      <c r="O108" s="4"/>
      <c r="P108" s="170"/>
      <c r="Q108" s="155" t="s">
        <v>167</v>
      </c>
      <c r="R108" s="156"/>
      <c r="S108" s="156"/>
      <c r="T108" s="156"/>
      <c r="U108" s="156"/>
      <c r="V108" s="156"/>
      <c r="W108" s="156"/>
      <c r="X108" s="156"/>
      <c r="Y108" s="156"/>
      <c r="Z108" s="157"/>
      <c r="AA108" s="167"/>
      <c r="AB108" s="159"/>
      <c r="AC108" s="160"/>
      <c r="AD108" s="160"/>
      <c r="AE108" s="4"/>
    </row>
    <row r="109" spans="1:31" s="7" customFormat="1" ht="12.95" customHeight="1" x14ac:dyDescent="0.25">
      <c r="A109" s="170">
        <v>72</v>
      </c>
      <c r="B109" s="172" t="s">
        <v>144</v>
      </c>
      <c r="C109" s="173"/>
      <c r="D109" s="173"/>
      <c r="E109" s="173"/>
      <c r="F109" s="173"/>
      <c r="G109" s="173"/>
      <c r="H109" s="173"/>
      <c r="I109" s="173"/>
      <c r="J109" s="174"/>
      <c r="K109" s="170">
        <v>2</v>
      </c>
      <c r="L109" s="170" t="str">
        <f t="shared" si="45"/>
        <v>E</v>
      </c>
      <c r="M109" s="160"/>
      <c r="N109" s="160">
        <f t="shared" ref="N109" si="55">K109*M109</f>
        <v>0</v>
      </c>
      <c r="O109" s="6"/>
      <c r="P109" s="170">
        <v>92</v>
      </c>
      <c r="Q109" s="152" t="s">
        <v>168</v>
      </c>
      <c r="R109" s="153"/>
      <c r="S109" s="153"/>
      <c r="T109" s="153"/>
      <c r="U109" s="153"/>
      <c r="V109" s="153"/>
      <c r="W109" s="153"/>
      <c r="X109" s="153"/>
      <c r="Y109" s="153"/>
      <c r="Z109" s="154"/>
      <c r="AA109" s="167">
        <v>1</v>
      </c>
      <c r="AB109" s="158" t="str">
        <f t="shared" si="41"/>
        <v>E</v>
      </c>
      <c r="AC109" s="160"/>
      <c r="AD109" s="160">
        <f>AA109*AC109</f>
        <v>0</v>
      </c>
      <c r="AE109" s="6"/>
    </row>
    <row r="110" spans="1:31" ht="12.95" customHeight="1" x14ac:dyDescent="0.25">
      <c r="A110" s="170"/>
      <c r="B110" s="164" t="s">
        <v>199</v>
      </c>
      <c r="C110" s="165"/>
      <c r="D110" s="165"/>
      <c r="E110" s="165"/>
      <c r="F110" s="165"/>
      <c r="G110" s="165"/>
      <c r="H110" s="165"/>
      <c r="I110" s="165"/>
      <c r="J110" s="166"/>
      <c r="K110" s="170"/>
      <c r="L110" s="170"/>
      <c r="M110" s="160"/>
      <c r="N110" s="160"/>
      <c r="O110" s="4"/>
      <c r="P110" s="170"/>
      <c r="Q110" s="155" t="s">
        <v>210</v>
      </c>
      <c r="R110" s="156"/>
      <c r="S110" s="156"/>
      <c r="T110" s="156"/>
      <c r="U110" s="156"/>
      <c r="V110" s="156"/>
      <c r="W110" s="156"/>
      <c r="X110" s="156"/>
      <c r="Y110" s="156"/>
      <c r="Z110" s="157"/>
      <c r="AA110" s="167"/>
      <c r="AB110" s="159"/>
      <c r="AC110" s="160"/>
      <c r="AD110" s="160"/>
      <c r="AE110" s="4"/>
    </row>
    <row r="111" spans="1:31" s="7" customFormat="1" ht="12.95" customHeight="1" x14ac:dyDescent="0.25">
      <c r="A111" s="170"/>
      <c r="B111" s="155"/>
      <c r="C111" s="156"/>
      <c r="D111" s="156"/>
      <c r="E111" s="156"/>
      <c r="F111" s="156"/>
      <c r="G111" s="156"/>
      <c r="H111" s="156"/>
      <c r="I111" s="156"/>
      <c r="J111" s="157"/>
      <c r="K111" s="170"/>
      <c r="L111" s="170"/>
      <c r="M111" s="160"/>
      <c r="N111" s="160"/>
      <c r="O111" s="6"/>
      <c r="P111" s="170">
        <v>93</v>
      </c>
      <c r="Q111" s="152" t="s">
        <v>169</v>
      </c>
      <c r="R111" s="153"/>
      <c r="S111" s="153"/>
      <c r="T111" s="153"/>
      <c r="U111" s="153"/>
      <c r="V111" s="153"/>
      <c r="W111" s="153"/>
      <c r="X111" s="153"/>
      <c r="Y111" s="153"/>
      <c r="Z111" s="154"/>
      <c r="AA111" s="167">
        <v>1</v>
      </c>
      <c r="AB111" s="158" t="str">
        <f t="shared" si="41"/>
        <v>E</v>
      </c>
      <c r="AC111" s="160"/>
      <c r="AD111" s="160">
        <f>AA111*AC111</f>
        <v>0</v>
      </c>
      <c r="AE111" s="6"/>
    </row>
    <row r="112" spans="1:31" ht="12.95" customHeight="1" x14ac:dyDescent="0.25">
      <c r="A112" s="170">
        <v>73</v>
      </c>
      <c r="B112" s="152" t="s">
        <v>145</v>
      </c>
      <c r="C112" s="153"/>
      <c r="D112" s="153"/>
      <c r="E112" s="153"/>
      <c r="F112" s="153"/>
      <c r="G112" s="153"/>
      <c r="H112" s="153"/>
      <c r="I112" s="153"/>
      <c r="J112" s="154"/>
      <c r="K112" s="167">
        <v>3</v>
      </c>
      <c r="L112" s="158" t="str">
        <f t="shared" si="45"/>
        <v>E</v>
      </c>
      <c r="M112" s="160"/>
      <c r="N112" s="160">
        <f t="shared" ref="N112" si="56">K112*M112</f>
        <v>0</v>
      </c>
      <c r="O112" s="4"/>
      <c r="P112" s="170"/>
      <c r="Q112" s="155" t="s">
        <v>247</v>
      </c>
      <c r="R112" s="156"/>
      <c r="S112" s="156"/>
      <c r="T112" s="156"/>
      <c r="U112" s="156"/>
      <c r="V112" s="156"/>
      <c r="W112" s="156"/>
      <c r="X112" s="156"/>
      <c r="Y112" s="156"/>
      <c r="Z112" s="157"/>
      <c r="AA112" s="167"/>
      <c r="AB112" s="159"/>
      <c r="AC112" s="160"/>
      <c r="AD112" s="160"/>
      <c r="AE112" s="4"/>
    </row>
    <row r="113" spans="1:31" s="7" customFormat="1" ht="12.95" customHeight="1" x14ac:dyDescent="0.25">
      <c r="A113" s="171"/>
      <c r="B113" s="155" t="s">
        <v>146</v>
      </c>
      <c r="C113" s="156"/>
      <c r="D113" s="156"/>
      <c r="E113" s="156"/>
      <c r="F113" s="156"/>
      <c r="G113" s="156"/>
      <c r="H113" s="156"/>
      <c r="I113" s="156"/>
      <c r="J113" s="157"/>
      <c r="K113" s="167"/>
      <c r="L113" s="159"/>
      <c r="M113" s="160"/>
      <c r="N113" s="160"/>
      <c r="O113" s="6"/>
      <c r="P113" s="175">
        <v>94</v>
      </c>
      <c r="Q113" s="163" t="s">
        <v>170</v>
      </c>
      <c r="R113" s="163"/>
      <c r="S113" s="163"/>
      <c r="T113" s="163"/>
      <c r="U113" s="163"/>
      <c r="V113" s="163"/>
      <c r="W113" s="163"/>
      <c r="X113" s="163"/>
      <c r="Y113" s="163"/>
      <c r="Z113" s="163"/>
      <c r="AA113" s="175">
        <v>1</v>
      </c>
      <c r="AB113" s="175" t="str">
        <f t="shared" si="41"/>
        <v>E</v>
      </c>
      <c r="AC113" s="178"/>
      <c r="AD113" s="178">
        <f>AA113*AC113</f>
        <v>0</v>
      </c>
      <c r="AE113" s="6"/>
    </row>
    <row r="114" spans="1:31" ht="12.95" customHeight="1" x14ac:dyDescent="0.25">
      <c r="A114" s="170">
        <v>74</v>
      </c>
      <c r="B114" s="152" t="s">
        <v>147</v>
      </c>
      <c r="C114" s="153"/>
      <c r="D114" s="153"/>
      <c r="E114" s="153"/>
      <c r="F114" s="153"/>
      <c r="G114" s="153"/>
      <c r="H114" s="153"/>
      <c r="I114" s="153"/>
      <c r="J114" s="154"/>
      <c r="K114" s="167">
        <v>1</v>
      </c>
      <c r="L114" s="158" t="str">
        <f t="shared" si="45"/>
        <v>E</v>
      </c>
      <c r="M114" s="160"/>
      <c r="N114" s="160">
        <f t="shared" ref="N114" si="57">K114*M114</f>
        <v>0</v>
      </c>
      <c r="O114" s="4"/>
      <c r="P114" s="176"/>
      <c r="Q114" s="164" t="s">
        <v>249</v>
      </c>
      <c r="R114" s="165"/>
      <c r="S114" s="165"/>
      <c r="T114" s="165"/>
      <c r="U114" s="165"/>
      <c r="V114" s="165"/>
      <c r="W114" s="165"/>
      <c r="X114" s="165"/>
      <c r="Y114" s="165"/>
      <c r="Z114" s="166"/>
      <c r="AA114" s="176"/>
      <c r="AB114" s="176"/>
      <c r="AC114" s="179"/>
      <c r="AD114" s="179"/>
      <c r="AE114" s="4"/>
    </row>
    <row r="115" spans="1:31" s="7" customFormat="1" ht="12.95" customHeight="1" x14ac:dyDescent="0.25">
      <c r="A115" s="171"/>
      <c r="B115" s="155" t="s">
        <v>245</v>
      </c>
      <c r="C115" s="156"/>
      <c r="D115" s="156"/>
      <c r="E115" s="156"/>
      <c r="F115" s="156"/>
      <c r="G115" s="156"/>
      <c r="H115" s="156"/>
      <c r="I115" s="156"/>
      <c r="J115" s="157"/>
      <c r="K115" s="167"/>
      <c r="L115" s="159"/>
      <c r="M115" s="160"/>
      <c r="N115" s="160"/>
      <c r="O115" s="6"/>
      <c r="P115" s="177"/>
      <c r="Q115" s="155"/>
      <c r="R115" s="156"/>
      <c r="S115" s="156"/>
      <c r="T115" s="156"/>
      <c r="U115" s="156"/>
      <c r="V115" s="156"/>
      <c r="W115" s="156"/>
      <c r="X115" s="156"/>
      <c r="Y115" s="156"/>
      <c r="Z115" s="157"/>
      <c r="AA115" s="177"/>
      <c r="AB115" s="177"/>
      <c r="AC115" s="180"/>
      <c r="AD115" s="180"/>
      <c r="AE115" s="6"/>
    </row>
    <row r="116" spans="1:31" ht="12.95" customHeight="1" x14ac:dyDescent="0.25">
      <c r="A116" s="170">
        <v>75</v>
      </c>
      <c r="B116" s="172" t="s">
        <v>148</v>
      </c>
      <c r="C116" s="173"/>
      <c r="D116" s="173"/>
      <c r="E116" s="173"/>
      <c r="F116" s="173"/>
      <c r="G116" s="173"/>
      <c r="H116" s="173"/>
      <c r="I116" s="173"/>
      <c r="J116" s="174"/>
      <c r="K116" s="170">
        <v>1</v>
      </c>
      <c r="L116" s="170" t="str">
        <f t="shared" si="45"/>
        <v>E</v>
      </c>
      <c r="M116" s="160"/>
      <c r="N116" s="160">
        <f t="shared" ref="N116" si="58">K116*M116</f>
        <v>0</v>
      </c>
      <c r="O116" s="4"/>
      <c r="P116" s="170">
        <v>95</v>
      </c>
      <c r="Q116" s="152" t="s">
        <v>171</v>
      </c>
      <c r="R116" s="153"/>
      <c r="S116" s="153"/>
      <c r="T116" s="153"/>
      <c r="U116" s="153"/>
      <c r="V116" s="153"/>
      <c r="W116" s="153"/>
      <c r="X116" s="153"/>
      <c r="Y116" s="153"/>
      <c r="Z116" s="154"/>
      <c r="AA116" s="167">
        <v>1</v>
      </c>
      <c r="AB116" s="158" t="str">
        <f t="shared" si="41"/>
        <v>E</v>
      </c>
      <c r="AC116" s="160"/>
      <c r="AD116" s="160">
        <f>AA116*AC116</f>
        <v>0</v>
      </c>
      <c r="AE116" s="4"/>
    </row>
    <row r="117" spans="1:31" s="7" customFormat="1" ht="12.95" customHeight="1" x14ac:dyDescent="0.25">
      <c r="A117" s="170"/>
      <c r="B117" s="164" t="s">
        <v>246</v>
      </c>
      <c r="C117" s="165"/>
      <c r="D117" s="165"/>
      <c r="E117" s="165"/>
      <c r="F117" s="165"/>
      <c r="G117" s="165"/>
      <c r="H117" s="165"/>
      <c r="I117" s="165"/>
      <c r="J117" s="166"/>
      <c r="K117" s="170"/>
      <c r="L117" s="170"/>
      <c r="M117" s="160"/>
      <c r="N117" s="160"/>
      <c r="O117" s="6"/>
      <c r="P117" s="170"/>
      <c r="Q117" s="155" t="s">
        <v>211</v>
      </c>
      <c r="R117" s="156"/>
      <c r="S117" s="156"/>
      <c r="T117" s="156"/>
      <c r="U117" s="156"/>
      <c r="V117" s="156"/>
      <c r="W117" s="156"/>
      <c r="X117" s="156"/>
      <c r="Y117" s="156"/>
      <c r="Z117" s="157"/>
      <c r="AA117" s="167"/>
      <c r="AB117" s="159"/>
      <c r="AC117" s="160"/>
      <c r="AD117" s="160"/>
      <c r="AE117" s="6"/>
    </row>
    <row r="118" spans="1:31" ht="12.95" customHeight="1" x14ac:dyDescent="0.25">
      <c r="A118" s="170"/>
      <c r="B118" s="155"/>
      <c r="C118" s="156"/>
      <c r="D118" s="156"/>
      <c r="E118" s="156"/>
      <c r="F118" s="156"/>
      <c r="G118" s="156"/>
      <c r="H118" s="156"/>
      <c r="I118" s="156"/>
      <c r="J118" s="157"/>
      <c r="K118" s="170"/>
      <c r="L118" s="170"/>
      <c r="M118" s="160"/>
      <c r="N118" s="160"/>
      <c r="O118" s="4"/>
      <c r="P118" s="170">
        <v>96</v>
      </c>
      <c r="Q118" s="152" t="s">
        <v>28</v>
      </c>
      <c r="R118" s="153"/>
      <c r="S118" s="153"/>
      <c r="T118" s="153"/>
      <c r="U118" s="153"/>
      <c r="V118" s="153"/>
      <c r="W118" s="153"/>
      <c r="X118" s="153"/>
      <c r="Y118" s="153"/>
      <c r="Z118" s="154"/>
      <c r="AA118" s="167">
        <v>3</v>
      </c>
      <c r="AB118" s="158" t="str">
        <f t="shared" si="41"/>
        <v>E</v>
      </c>
      <c r="AC118" s="160"/>
      <c r="AD118" s="160">
        <f>AA118*AC118</f>
        <v>0</v>
      </c>
      <c r="AE118" s="4"/>
    </row>
    <row r="119" spans="1:31" s="7" customFormat="1" ht="12.95" customHeight="1" x14ac:dyDescent="0.25">
      <c r="A119" s="170">
        <v>76</v>
      </c>
      <c r="B119" s="152" t="s">
        <v>149</v>
      </c>
      <c r="C119" s="153"/>
      <c r="D119" s="153"/>
      <c r="E119" s="153"/>
      <c r="F119" s="153"/>
      <c r="G119" s="153"/>
      <c r="H119" s="153"/>
      <c r="I119" s="153"/>
      <c r="J119" s="154"/>
      <c r="K119" s="167">
        <v>1</v>
      </c>
      <c r="L119" s="158" t="str">
        <f t="shared" si="45"/>
        <v>E</v>
      </c>
      <c r="M119" s="160"/>
      <c r="N119" s="160">
        <f t="shared" ref="N119" si="59">K119*M119</f>
        <v>0</v>
      </c>
      <c r="O119" s="6"/>
      <c r="P119" s="170"/>
      <c r="Q119" s="155" t="s">
        <v>212</v>
      </c>
      <c r="R119" s="156"/>
      <c r="S119" s="156"/>
      <c r="T119" s="156"/>
      <c r="U119" s="156"/>
      <c r="V119" s="156"/>
      <c r="W119" s="156"/>
      <c r="X119" s="156"/>
      <c r="Y119" s="156"/>
      <c r="Z119" s="157"/>
      <c r="AA119" s="167"/>
      <c r="AB119" s="159"/>
      <c r="AC119" s="160"/>
      <c r="AD119" s="160"/>
      <c r="AE119" s="6"/>
    </row>
    <row r="120" spans="1:31" ht="12.95" customHeight="1" x14ac:dyDescent="0.25">
      <c r="A120" s="171"/>
      <c r="B120" s="155" t="s">
        <v>248</v>
      </c>
      <c r="C120" s="156"/>
      <c r="D120" s="156"/>
      <c r="E120" s="156"/>
      <c r="F120" s="156"/>
      <c r="G120" s="156"/>
      <c r="H120" s="156"/>
      <c r="I120" s="156"/>
      <c r="J120" s="157"/>
      <c r="K120" s="167"/>
      <c r="L120" s="159"/>
      <c r="M120" s="160"/>
      <c r="N120" s="160"/>
      <c r="O120" s="4"/>
      <c r="P120" s="170">
        <v>97</v>
      </c>
      <c r="Q120" s="152" t="s">
        <v>172</v>
      </c>
      <c r="R120" s="153"/>
      <c r="S120" s="153"/>
      <c r="T120" s="153"/>
      <c r="U120" s="153"/>
      <c r="V120" s="153"/>
      <c r="W120" s="153"/>
      <c r="X120" s="153"/>
      <c r="Y120" s="153"/>
      <c r="Z120" s="154"/>
      <c r="AA120" s="167">
        <v>4</v>
      </c>
      <c r="AB120" s="158" t="str">
        <f t="shared" si="41"/>
        <v>E</v>
      </c>
      <c r="AC120" s="160"/>
      <c r="AD120" s="160">
        <f>AA120*AC120</f>
        <v>0</v>
      </c>
      <c r="AE120" s="4"/>
    </row>
    <row r="121" spans="1:31" s="7" customFormat="1" ht="12.95" customHeight="1" x14ac:dyDescent="0.25">
      <c r="A121" s="170">
        <v>77</v>
      </c>
      <c r="B121" s="172" t="s">
        <v>150</v>
      </c>
      <c r="C121" s="173"/>
      <c r="D121" s="173"/>
      <c r="E121" s="173"/>
      <c r="F121" s="173"/>
      <c r="G121" s="173"/>
      <c r="H121" s="173"/>
      <c r="I121" s="173"/>
      <c r="J121" s="174"/>
      <c r="K121" s="170">
        <v>1</v>
      </c>
      <c r="L121" s="170" t="str">
        <f t="shared" si="45"/>
        <v>E</v>
      </c>
      <c r="M121" s="160"/>
      <c r="N121" s="160">
        <f t="shared" ref="N121" si="60">K121*M121</f>
        <v>0</v>
      </c>
      <c r="O121" s="6"/>
      <c r="P121" s="170"/>
      <c r="Q121" s="155" t="s">
        <v>173</v>
      </c>
      <c r="R121" s="156"/>
      <c r="S121" s="156"/>
      <c r="T121" s="156"/>
      <c r="U121" s="156"/>
      <c r="V121" s="156"/>
      <c r="W121" s="156"/>
      <c r="X121" s="156"/>
      <c r="Y121" s="156"/>
      <c r="Z121" s="157"/>
      <c r="AA121" s="167"/>
      <c r="AB121" s="159"/>
      <c r="AC121" s="160"/>
      <c r="AD121" s="160"/>
      <c r="AE121" s="6"/>
    </row>
    <row r="122" spans="1:31" s="11" customFormat="1" ht="12.95" customHeight="1" x14ac:dyDescent="0.25">
      <c r="A122" s="170"/>
      <c r="B122" s="164" t="s">
        <v>250</v>
      </c>
      <c r="C122" s="165"/>
      <c r="D122" s="165"/>
      <c r="E122" s="165"/>
      <c r="F122" s="165"/>
      <c r="G122" s="165"/>
      <c r="H122" s="165"/>
      <c r="I122" s="165"/>
      <c r="J122" s="166"/>
      <c r="K122" s="170"/>
      <c r="L122" s="170"/>
      <c r="M122" s="160"/>
      <c r="N122" s="160"/>
      <c r="O122" s="137"/>
      <c r="P122" s="170">
        <v>98</v>
      </c>
      <c r="Q122" s="152" t="s">
        <v>174</v>
      </c>
      <c r="R122" s="153"/>
      <c r="S122" s="153"/>
      <c r="T122" s="153"/>
      <c r="U122" s="153"/>
      <c r="V122" s="153"/>
      <c r="W122" s="153"/>
      <c r="X122" s="153"/>
      <c r="Y122" s="153"/>
      <c r="Z122" s="154"/>
      <c r="AA122" s="167">
        <v>1</v>
      </c>
      <c r="AB122" s="158" t="str">
        <f t="shared" si="41"/>
        <v>E</v>
      </c>
      <c r="AC122" s="160"/>
      <c r="AD122" s="160">
        <f>AA122*AC122</f>
        <v>0</v>
      </c>
      <c r="AE122" s="137"/>
    </row>
    <row r="123" spans="1:31" s="11" customFormat="1" ht="12.95" customHeight="1" x14ac:dyDescent="0.25">
      <c r="A123" s="170"/>
      <c r="B123" s="155"/>
      <c r="C123" s="156"/>
      <c r="D123" s="156"/>
      <c r="E123" s="156"/>
      <c r="F123" s="156"/>
      <c r="G123" s="156"/>
      <c r="H123" s="156"/>
      <c r="I123" s="156"/>
      <c r="J123" s="157"/>
      <c r="K123" s="170"/>
      <c r="L123" s="170"/>
      <c r="M123" s="160"/>
      <c r="N123" s="160"/>
      <c r="O123" s="137"/>
      <c r="P123" s="170"/>
      <c r="Q123" s="155" t="s">
        <v>213</v>
      </c>
      <c r="R123" s="156"/>
      <c r="S123" s="156"/>
      <c r="T123" s="156"/>
      <c r="U123" s="156"/>
      <c r="V123" s="156"/>
      <c r="W123" s="156"/>
      <c r="X123" s="156"/>
      <c r="Y123" s="156"/>
      <c r="Z123" s="157"/>
      <c r="AA123" s="167"/>
      <c r="AB123" s="159"/>
      <c r="AC123" s="160"/>
      <c r="AD123" s="160"/>
      <c r="AE123" s="137"/>
    </row>
    <row r="124" spans="1:31" ht="12.95" customHeight="1" x14ac:dyDescent="0.25">
      <c r="A124" s="170">
        <v>78</v>
      </c>
      <c r="B124" s="190" t="s">
        <v>151</v>
      </c>
      <c r="C124" s="191"/>
      <c r="D124" s="191"/>
      <c r="E124" s="191"/>
      <c r="F124" s="191"/>
      <c r="G124" s="191"/>
      <c r="H124" s="191"/>
      <c r="I124" s="191"/>
      <c r="J124" s="192"/>
      <c r="K124" s="170">
        <v>1</v>
      </c>
      <c r="L124" s="170" t="str">
        <f t="shared" si="45"/>
        <v>E</v>
      </c>
      <c r="M124" s="160"/>
      <c r="N124" s="160">
        <f t="shared" ref="N124" si="61">K124*M124</f>
        <v>0</v>
      </c>
      <c r="O124" s="4"/>
      <c r="P124" s="182" t="s">
        <v>254</v>
      </c>
      <c r="Q124" s="183"/>
      <c r="R124" s="183"/>
      <c r="S124" s="183"/>
      <c r="T124" s="183"/>
      <c r="U124" s="183"/>
      <c r="V124" s="183"/>
      <c r="W124" s="183"/>
      <c r="X124" s="183"/>
      <c r="Y124" s="183"/>
      <c r="Z124" s="184"/>
      <c r="AA124" s="135">
        <f>SUM(AA18:AA123)</f>
        <v>71</v>
      </c>
      <c r="AB124" s="86" t="s">
        <v>29</v>
      </c>
      <c r="AC124" s="87" t="s">
        <v>29</v>
      </c>
      <c r="AD124" s="88">
        <f>SUM(AD18:AD123)</f>
        <v>0</v>
      </c>
      <c r="AE124" s="4"/>
    </row>
    <row r="125" spans="1:31" ht="12.95" customHeight="1" x14ac:dyDescent="0.25">
      <c r="A125" s="170"/>
      <c r="B125" s="164" t="s">
        <v>251</v>
      </c>
      <c r="C125" s="165"/>
      <c r="D125" s="165"/>
      <c r="E125" s="165"/>
      <c r="F125" s="165"/>
      <c r="G125" s="165"/>
      <c r="H125" s="165"/>
      <c r="I125" s="165"/>
      <c r="J125" s="166"/>
      <c r="K125" s="170"/>
      <c r="L125" s="170"/>
      <c r="M125" s="160"/>
      <c r="N125" s="160"/>
      <c r="O125" s="4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7"/>
      <c r="AB125" s="137"/>
      <c r="AC125" s="124"/>
      <c r="AD125" s="124"/>
      <c r="AE125" s="4"/>
    </row>
    <row r="126" spans="1:31" ht="12.95" customHeight="1" x14ac:dyDescent="0.25">
      <c r="A126" s="170"/>
      <c r="B126" s="155"/>
      <c r="C126" s="156"/>
      <c r="D126" s="156"/>
      <c r="E126" s="156"/>
      <c r="F126" s="156"/>
      <c r="G126" s="156"/>
      <c r="H126" s="156"/>
      <c r="I126" s="156"/>
      <c r="J126" s="157"/>
      <c r="K126" s="170"/>
      <c r="L126" s="170"/>
      <c r="M126" s="160"/>
      <c r="N126" s="160"/>
      <c r="O126" s="4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7"/>
      <c r="AB126" s="137"/>
      <c r="AC126" s="124"/>
      <c r="AD126" s="124"/>
      <c r="AE126" s="4"/>
    </row>
    <row r="127" spans="1:31" ht="12.95" customHeight="1" x14ac:dyDescent="0.25">
      <c r="A127" s="182" t="s">
        <v>254</v>
      </c>
      <c r="B127" s="183"/>
      <c r="C127" s="183"/>
      <c r="D127" s="183"/>
      <c r="E127" s="183"/>
      <c r="F127" s="183"/>
      <c r="G127" s="183"/>
      <c r="H127" s="183"/>
      <c r="I127" s="183"/>
      <c r="J127" s="184"/>
      <c r="K127" s="135">
        <f>SUM(K18:K126)</f>
        <v>79</v>
      </c>
      <c r="L127" s="137" t="s">
        <v>29</v>
      </c>
      <c r="M127" s="13" t="s">
        <v>29</v>
      </c>
      <c r="N127" s="136">
        <f>SUM(N18:N126)</f>
        <v>0</v>
      </c>
      <c r="O127" s="4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7"/>
      <c r="AB127" s="137"/>
      <c r="AC127" s="124"/>
      <c r="AD127" s="124"/>
      <c r="AE127" s="4"/>
    </row>
    <row r="128" spans="1:31" ht="8.1" customHeight="1" x14ac:dyDescent="0.25">
      <c r="A128" s="4"/>
      <c r="B128" s="4"/>
      <c r="C128" s="30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14"/>
      <c r="Q128" s="14"/>
      <c r="R128" s="5"/>
      <c r="S128" s="14"/>
      <c r="T128" s="14"/>
      <c r="U128" s="14"/>
      <c r="V128" s="14"/>
      <c r="W128" s="14"/>
      <c r="X128" s="14"/>
      <c r="Y128" s="14"/>
      <c r="Z128" s="14"/>
      <c r="AA128" s="4"/>
      <c r="AB128" s="137"/>
      <c r="AC128" s="13"/>
      <c r="AD128" s="13"/>
      <c r="AE128" s="4"/>
    </row>
    <row r="129" spans="1:31" ht="12.95" customHeight="1" x14ac:dyDescent="0.25">
      <c r="A129" s="182" t="s">
        <v>262</v>
      </c>
      <c r="B129" s="183"/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4"/>
      <c r="O129" s="4"/>
      <c r="P129" s="112" t="s">
        <v>279</v>
      </c>
      <c r="Q129" s="85"/>
      <c r="R129" s="138"/>
      <c r="S129" s="85"/>
      <c r="T129" s="85"/>
      <c r="U129" s="85"/>
      <c r="V129" s="85"/>
      <c r="W129" s="85"/>
      <c r="X129" s="104"/>
      <c r="Y129" s="104"/>
      <c r="Z129" s="27" t="s">
        <v>3</v>
      </c>
      <c r="AA129" s="113">
        <f>K127+AA124</f>
        <v>150</v>
      </c>
      <c r="AB129" s="114"/>
      <c r="AC129" s="85"/>
      <c r="AD129" s="91" t="s">
        <v>29</v>
      </c>
      <c r="AE129" s="4"/>
    </row>
    <row r="130" spans="1:31" ht="12.95" customHeight="1" x14ac:dyDescent="0.25">
      <c r="A130" s="185" t="s">
        <v>263</v>
      </c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7"/>
      <c r="O130" s="4"/>
      <c r="P130" s="115" t="s">
        <v>30</v>
      </c>
      <c r="Q130" s="43"/>
      <c r="R130" s="116"/>
      <c r="S130" s="43"/>
      <c r="T130" s="43"/>
      <c r="U130" s="43"/>
      <c r="V130" s="43"/>
      <c r="W130" s="43"/>
      <c r="X130" s="39"/>
      <c r="Y130" s="39"/>
      <c r="Z130" s="92"/>
      <c r="AA130" s="117"/>
      <c r="AB130" s="48"/>
      <c r="AC130" s="4"/>
      <c r="AD130" s="47"/>
      <c r="AE130" s="4"/>
    </row>
    <row r="131" spans="1:31" ht="12.95" customHeight="1" x14ac:dyDescent="0.25">
      <c r="A131" s="90"/>
      <c r="B131" s="85"/>
      <c r="C131" s="138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99"/>
      <c r="O131" s="4"/>
      <c r="P131" s="118" t="s">
        <v>31</v>
      </c>
      <c r="Q131" s="4"/>
      <c r="R131" s="30"/>
      <c r="S131" s="4"/>
      <c r="T131" s="4"/>
      <c r="U131" s="4"/>
      <c r="V131" s="4"/>
      <c r="W131" s="4"/>
      <c r="X131" s="41"/>
      <c r="Y131" s="41"/>
      <c r="Z131" s="137" t="s">
        <v>3</v>
      </c>
      <c r="AA131" s="119">
        <f>N127+AD124</f>
        <v>0</v>
      </c>
      <c r="AB131" s="48"/>
      <c r="AC131" s="4"/>
      <c r="AD131" s="94"/>
      <c r="AE131" s="4"/>
    </row>
    <row r="132" spans="1:31" ht="12.95" customHeight="1" x14ac:dyDescent="0.25">
      <c r="A132" s="95"/>
      <c r="B132" s="4"/>
      <c r="C132" s="30"/>
      <c r="D132" s="4"/>
      <c r="E132" s="4"/>
      <c r="F132" s="4"/>
      <c r="G132" s="4"/>
      <c r="H132" s="4"/>
      <c r="I132" s="4"/>
      <c r="J132" s="4"/>
      <c r="K132" s="4"/>
      <c r="L132" s="4" t="s">
        <v>29</v>
      </c>
      <c r="M132" s="4"/>
      <c r="N132" s="94"/>
      <c r="O132" s="4"/>
      <c r="P132" s="115" t="s">
        <v>184</v>
      </c>
      <c r="Q132" s="4"/>
      <c r="R132" s="30"/>
      <c r="S132" s="4"/>
      <c r="T132" s="4"/>
      <c r="U132" s="4"/>
      <c r="V132" s="4"/>
      <c r="W132" s="4"/>
      <c r="X132" s="40"/>
      <c r="Y132" s="40"/>
      <c r="Z132" s="92"/>
      <c r="AA132" s="120"/>
      <c r="AB132" s="48"/>
      <c r="AC132" s="4"/>
      <c r="AD132" s="94"/>
      <c r="AE132" s="4"/>
    </row>
    <row r="133" spans="1:31" ht="12.95" customHeight="1" x14ac:dyDescent="0.25">
      <c r="A133" s="95"/>
      <c r="B133" s="4"/>
      <c r="C133" s="30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94"/>
      <c r="O133" s="4"/>
      <c r="P133" s="118" t="s">
        <v>32</v>
      </c>
      <c r="Q133" s="4"/>
      <c r="R133" s="30"/>
      <c r="S133" s="4"/>
      <c r="T133" s="4"/>
      <c r="U133" s="4"/>
      <c r="V133" s="4"/>
      <c r="W133" s="4"/>
      <c r="X133" s="39"/>
      <c r="Y133" s="39"/>
      <c r="Z133" s="137" t="s">
        <v>3</v>
      </c>
      <c r="AA133" s="121">
        <f>AA131/AA129</f>
        <v>0</v>
      </c>
      <c r="AB133" s="48"/>
      <c r="AC133" s="4"/>
      <c r="AD133" s="94"/>
      <c r="AE133" s="4"/>
    </row>
    <row r="134" spans="1:31" ht="12.95" customHeight="1" x14ac:dyDescent="0.25">
      <c r="A134" s="95"/>
      <c r="B134" s="4"/>
      <c r="C134" s="30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94"/>
      <c r="O134" s="4"/>
      <c r="P134" s="115" t="s">
        <v>274</v>
      </c>
      <c r="Q134" s="4"/>
      <c r="R134" s="30"/>
      <c r="S134" s="4"/>
      <c r="T134" s="4"/>
      <c r="U134" s="4"/>
      <c r="V134" s="4"/>
      <c r="W134" s="4"/>
      <c r="X134" s="39"/>
      <c r="Y134" s="39"/>
      <c r="Z134" s="137"/>
      <c r="AA134" s="120"/>
      <c r="AB134" s="48"/>
      <c r="AC134" s="4"/>
      <c r="AD134" s="94"/>
      <c r="AE134" s="4"/>
    </row>
    <row r="135" spans="1:31" ht="12.95" customHeight="1" x14ac:dyDescent="0.25">
      <c r="A135" s="95"/>
      <c r="B135" s="4"/>
      <c r="C135" s="30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94"/>
      <c r="O135" s="4"/>
      <c r="P135" s="118" t="s">
        <v>33</v>
      </c>
      <c r="Q135" s="4"/>
      <c r="R135" s="30"/>
      <c r="S135" s="4"/>
      <c r="T135" s="4"/>
      <c r="U135" s="4"/>
      <c r="V135" s="4"/>
      <c r="W135" s="4"/>
      <c r="X135" s="39"/>
      <c r="Y135" s="39"/>
      <c r="Z135" s="137" t="s">
        <v>3</v>
      </c>
      <c r="AA135" s="49" t="str">
        <f>IF(AA131/AA129&lt;2.75,"MEMUASKAN",IF(AA131/AA129&lt;3.51,"SANGAT MEMUASKAN",IF(AA131/AA129&gt;3.51,"DENGAN PUJIAN")))</f>
        <v>MEMUASKAN</v>
      </c>
      <c r="AB135" s="120"/>
      <c r="AC135" s="93"/>
      <c r="AD135" s="122"/>
      <c r="AE135" s="4"/>
    </row>
    <row r="136" spans="1:31" ht="12.95" customHeight="1" x14ac:dyDescent="0.25">
      <c r="A136" s="95"/>
      <c r="B136" s="4"/>
      <c r="C136" s="30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94"/>
      <c r="O136" s="4"/>
      <c r="P136" s="115" t="s">
        <v>34</v>
      </c>
      <c r="Q136" s="4"/>
      <c r="R136" s="30"/>
      <c r="S136" s="4"/>
      <c r="T136" s="4"/>
      <c r="U136" s="4"/>
      <c r="V136" s="4"/>
      <c r="W136" s="137"/>
      <c r="X136" s="39"/>
      <c r="Y136" s="39"/>
      <c r="Z136" s="92"/>
      <c r="AA136" s="34" t="str">
        <f>IF(AA131/AA129&lt;2.75,"SATISFACTORY",IF(AA131/AA129&lt;3.51,"VERY SATISFACTORY",IF(AA131/AA129&gt;3.51,"CUM LAUDE")))</f>
        <v>SATISFACTORY</v>
      </c>
      <c r="AB136" s="120"/>
      <c r="AC136" s="93"/>
      <c r="AD136" s="122"/>
      <c r="AE136" s="4"/>
    </row>
    <row r="137" spans="1:31" ht="12.95" customHeight="1" x14ac:dyDescent="0.25">
      <c r="A137" s="95"/>
      <c r="B137" s="4"/>
      <c r="C137" s="30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94"/>
      <c r="O137" s="43"/>
      <c r="P137" s="89" t="s">
        <v>13</v>
      </c>
      <c r="Q137" s="48"/>
      <c r="R137" s="48"/>
      <c r="S137" s="48"/>
      <c r="T137" s="48"/>
      <c r="U137" s="48"/>
      <c r="V137" s="48"/>
      <c r="W137" s="4"/>
      <c r="X137" s="39"/>
      <c r="Y137" s="39"/>
      <c r="Z137" s="66" t="s">
        <v>3</v>
      </c>
      <c r="AA137" s="161" t="s">
        <v>272</v>
      </c>
      <c r="AB137" s="161"/>
      <c r="AC137" s="161"/>
      <c r="AD137" s="162"/>
      <c r="AE137" s="4"/>
    </row>
    <row r="138" spans="1:31" ht="12.95" customHeight="1" x14ac:dyDescent="0.25">
      <c r="A138" s="100"/>
      <c r="B138" s="101"/>
      <c r="C138" s="102"/>
      <c r="D138" s="101"/>
      <c r="E138" s="101"/>
      <c r="F138" s="101"/>
      <c r="G138" s="101"/>
      <c r="H138" s="101"/>
      <c r="I138" s="101"/>
      <c r="J138" s="101"/>
      <c r="K138" s="101"/>
      <c r="L138" s="101" t="s">
        <v>29</v>
      </c>
      <c r="M138" s="101"/>
      <c r="N138" s="103"/>
      <c r="O138" s="4"/>
      <c r="P138" s="96" t="s">
        <v>15</v>
      </c>
      <c r="Q138" s="97"/>
      <c r="R138" s="97"/>
      <c r="S138" s="97"/>
      <c r="T138" s="97"/>
      <c r="U138" s="97"/>
      <c r="V138" s="97"/>
      <c r="W138" s="98"/>
      <c r="X138" s="97"/>
      <c r="Y138" s="105"/>
      <c r="Z138" s="105"/>
      <c r="AA138" s="168" t="s">
        <v>273</v>
      </c>
      <c r="AB138" s="168"/>
      <c r="AC138" s="168"/>
      <c r="AD138" s="169"/>
      <c r="AE138" s="4"/>
    </row>
    <row r="139" spans="1:31" ht="8.1" customHeight="1" x14ac:dyDescent="0.25">
      <c r="A139" s="4"/>
      <c r="B139" s="4"/>
      <c r="C139" s="30"/>
      <c r="D139" s="4"/>
      <c r="E139" s="4"/>
      <c r="F139" s="4"/>
      <c r="G139" s="4"/>
      <c r="H139" s="4"/>
      <c r="I139" s="4"/>
      <c r="J139" s="4"/>
      <c r="K139" s="4"/>
      <c r="L139" s="4" t="s">
        <v>29</v>
      </c>
      <c r="M139" s="4"/>
      <c r="N139" s="4"/>
      <c r="O139" s="4"/>
      <c r="P139" s="4"/>
      <c r="Q139" s="4"/>
      <c r="R139" s="30"/>
      <c r="S139" s="4"/>
      <c r="T139" s="4"/>
      <c r="U139" s="4"/>
      <c r="V139" s="4"/>
      <c r="W139" s="137"/>
      <c r="X139" s="188"/>
      <c r="Y139" s="188"/>
      <c r="Z139" s="189"/>
      <c r="AA139" s="189"/>
      <c r="AB139" s="189"/>
      <c r="AC139" s="189"/>
      <c r="AD139" s="189"/>
      <c r="AE139" s="4"/>
    </row>
    <row r="140" spans="1:31" ht="12.95" customHeight="1" x14ac:dyDescent="0.25">
      <c r="A140" s="15" t="s">
        <v>35</v>
      </c>
      <c r="B140" s="16"/>
      <c r="C140" s="17"/>
      <c r="D140" s="18"/>
      <c r="E140" s="4"/>
      <c r="F140" s="4"/>
      <c r="G140" s="4"/>
      <c r="H140" s="4"/>
      <c r="I140" s="4"/>
      <c r="J140" s="4"/>
      <c r="K140" s="4"/>
      <c r="L140" s="4"/>
      <c r="M140" s="4"/>
      <c r="N140" s="15" t="s">
        <v>36</v>
      </c>
      <c r="O140" s="4"/>
      <c r="P140" s="17"/>
      <c r="Q140" s="18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 t="s">
        <v>29</v>
      </c>
      <c r="AE140" s="4"/>
    </row>
    <row r="141" spans="1:31" ht="12.95" customHeight="1" x14ac:dyDescent="0.25">
      <c r="A141" s="106" t="s">
        <v>186</v>
      </c>
      <c r="B141" s="107"/>
      <c r="C141" s="42"/>
      <c r="D141" s="108"/>
      <c r="E141" s="108"/>
      <c r="F141" s="108"/>
      <c r="G141" s="108"/>
      <c r="H141" s="109"/>
      <c r="I141" s="110"/>
      <c r="J141" s="107"/>
      <c r="K141" s="109"/>
      <c r="L141" s="108"/>
      <c r="M141" s="110"/>
      <c r="N141" s="106" t="s">
        <v>185</v>
      </c>
      <c r="O141" s="16"/>
      <c r="P141" s="43"/>
      <c r="Q141" s="111"/>
      <c r="R141" s="111"/>
      <c r="S141" s="111"/>
      <c r="T141" s="111"/>
      <c r="U141" s="4"/>
      <c r="W141" s="20"/>
      <c r="AB141" s="4"/>
      <c r="AC141" s="4"/>
      <c r="AD141" s="4"/>
      <c r="AE141" s="4"/>
    </row>
    <row r="142" spans="1:31" ht="12.95" customHeight="1" x14ac:dyDescent="0.2">
      <c r="A142" s="4" t="s">
        <v>267</v>
      </c>
      <c r="B142" s="4"/>
      <c r="C142" s="4"/>
      <c r="H142" s="1" t="s">
        <v>3</v>
      </c>
      <c r="I142" s="2" t="s">
        <v>280</v>
      </c>
      <c r="J142" s="9"/>
      <c r="K142" s="19"/>
      <c r="M142" s="139"/>
      <c r="N142" s="4" t="s">
        <v>38</v>
      </c>
      <c r="O142" s="9"/>
      <c r="P142" s="3"/>
      <c r="Q142" s="4" t="s">
        <v>259</v>
      </c>
      <c r="R142" s="1"/>
      <c r="U142" s="4"/>
      <c r="W142" s="20"/>
      <c r="Z142" s="33"/>
      <c r="AA142" s="4"/>
      <c r="AB142" s="4"/>
      <c r="AC142" s="4"/>
      <c r="AD142" s="4"/>
      <c r="AE142" s="4"/>
    </row>
    <row r="143" spans="1:31" ht="12.95" customHeight="1" x14ac:dyDescent="0.2">
      <c r="A143" s="6"/>
      <c r="B143" s="4"/>
      <c r="C143" s="4"/>
      <c r="G143" s="2"/>
      <c r="I143" s="32" t="s">
        <v>46</v>
      </c>
      <c r="J143" s="9"/>
      <c r="K143" s="19"/>
      <c r="M143" s="139"/>
      <c r="N143" s="4" t="s">
        <v>40</v>
      </c>
      <c r="O143" s="4"/>
      <c r="P143" s="3"/>
      <c r="Q143" s="4" t="s">
        <v>255</v>
      </c>
      <c r="R143" s="1"/>
      <c r="U143" s="4"/>
      <c r="W143" s="20"/>
      <c r="AB143" s="4"/>
      <c r="AC143" s="4"/>
      <c r="AD143" s="4"/>
      <c r="AE143" s="4"/>
    </row>
    <row r="144" spans="1:31" ht="12.95" customHeight="1" x14ac:dyDescent="0.2">
      <c r="A144" s="4" t="s">
        <v>41</v>
      </c>
      <c r="B144" s="4"/>
      <c r="C144" s="4"/>
      <c r="H144" s="1" t="s">
        <v>3</v>
      </c>
      <c r="I144" s="2" t="s">
        <v>275</v>
      </c>
      <c r="J144" s="9"/>
      <c r="K144" s="19"/>
      <c r="M144" s="139"/>
      <c r="N144" s="4" t="s">
        <v>42</v>
      </c>
      <c r="O144" s="5"/>
      <c r="P144" s="3"/>
      <c r="Q144" s="30" t="s">
        <v>256</v>
      </c>
      <c r="R144" s="30"/>
      <c r="S144" s="4"/>
      <c r="T144" s="4"/>
      <c r="U144" s="4"/>
      <c r="W144" s="20"/>
      <c r="AB144" s="4"/>
      <c r="AC144" s="4"/>
      <c r="AD144" s="4"/>
      <c r="AE144" s="4"/>
    </row>
    <row r="145" spans="1:31" ht="12.95" customHeight="1" x14ac:dyDescent="0.25">
      <c r="A145" s="6"/>
      <c r="B145" s="4"/>
      <c r="C145" s="4"/>
      <c r="I145" s="32" t="s">
        <v>43</v>
      </c>
      <c r="J145" s="9"/>
      <c r="K145" s="19"/>
      <c r="M145" s="139"/>
      <c r="N145" s="4" t="s">
        <v>44</v>
      </c>
      <c r="O145" s="5"/>
      <c r="Q145" s="30" t="s">
        <v>257</v>
      </c>
      <c r="R145" s="30"/>
      <c r="S145" s="4"/>
      <c r="T145" s="4"/>
      <c r="U145" s="4"/>
      <c r="W145" s="20"/>
      <c r="AB145" s="4"/>
      <c r="AC145" s="4"/>
      <c r="AD145" s="4"/>
      <c r="AE145" s="4"/>
    </row>
    <row r="146" spans="1:31" ht="12.95" customHeight="1" x14ac:dyDescent="0.2">
      <c r="A146" s="4" t="s">
        <v>37</v>
      </c>
      <c r="B146" s="4"/>
      <c r="C146" s="4"/>
      <c r="H146" s="1" t="s">
        <v>3</v>
      </c>
      <c r="I146" s="2" t="s">
        <v>276</v>
      </c>
      <c r="J146" s="9"/>
      <c r="K146" s="19"/>
      <c r="M146" s="139"/>
      <c r="N146" s="4" t="s">
        <v>45</v>
      </c>
      <c r="O146" s="4"/>
      <c r="P146" s="3"/>
      <c r="Q146" s="30" t="s">
        <v>258</v>
      </c>
      <c r="R146" s="30"/>
      <c r="S146" s="4"/>
      <c r="T146" s="4"/>
      <c r="U146" s="4"/>
      <c r="W146" s="20"/>
      <c r="AB146" s="4"/>
      <c r="AC146" s="4"/>
      <c r="AD146" s="4"/>
      <c r="AE146" s="4"/>
    </row>
    <row r="147" spans="1:31" ht="12.95" customHeight="1" x14ac:dyDescent="0.25">
      <c r="A147" s="6"/>
      <c r="B147" s="4"/>
      <c r="C147" s="4"/>
      <c r="I147" s="32" t="s">
        <v>39</v>
      </c>
      <c r="J147" s="9"/>
      <c r="K147" s="19"/>
      <c r="M147" s="139"/>
      <c r="N147" s="9"/>
      <c r="O147" s="4"/>
      <c r="P147" s="30"/>
      <c r="Q147" s="30"/>
      <c r="R147" s="4"/>
      <c r="S147" s="4"/>
      <c r="T147" s="4"/>
      <c r="U147" s="4"/>
      <c r="W147" s="20"/>
      <c r="AB147" s="4"/>
      <c r="AC147" s="4"/>
      <c r="AD147" s="4"/>
      <c r="AE147" s="4"/>
    </row>
    <row r="148" spans="1:31" s="127" customFormat="1" ht="12.95" customHeight="1" x14ac:dyDescent="0.25">
      <c r="A148" s="125"/>
      <c r="B148" s="126"/>
      <c r="C148" s="126"/>
      <c r="F148" s="128"/>
      <c r="G148" s="128"/>
      <c r="H148" s="129"/>
      <c r="I148" s="130"/>
      <c r="J148" s="131"/>
      <c r="K148" s="129"/>
      <c r="M148" s="130"/>
      <c r="N148" s="131"/>
      <c r="O148" s="126"/>
      <c r="P148" s="132"/>
      <c r="Q148" s="132"/>
      <c r="R148" s="126"/>
      <c r="S148" s="126"/>
      <c r="T148" s="126"/>
      <c r="U148" s="126"/>
      <c r="W148" s="133"/>
      <c r="AB148" s="126"/>
      <c r="AC148" s="126"/>
      <c r="AD148" s="126"/>
      <c r="AE148" s="126"/>
    </row>
    <row r="149" spans="1:31" ht="12.95" customHeight="1" x14ac:dyDescent="0.25">
      <c r="A149" s="9"/>
      <c r="B149" s="4"/>
      <c r="C149" s="4"/>
      <c r="D149" s="19"/>
      <c r="H149" s="19"/>
      <c r="I149" s="139"/>
      <c r="J149" s="9"/>
      <c r="K149" s="19"/>
      <c r="M149" s="139"/>
      <c r="N149" s="9"/>
      <c r="P149" s="30"/>
      <c r="Q149" s="30"/>
      <c r="R149" s="4"/>
      <c r="S149" s="4"/>
      <c r="T149" s="4"/>
      <c r="U149" s="4"/>
      <c r="AB149" s="4"/>
      <c r="AC149" s="4"/>
      <c r="AE149" s="4"/>
    </row>
    <row r="150" spans="1:31" ht="12.95" customHeight="1" x14ac:dyDescent="0.25">
      <c r="A150" s="4"/>
      <c r="B150" s="4"/>
      <c r="C150" s="3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P150" s="4"/>
      <c r="Q150" s="4"/>
      <c r="R150" s="30"/>
      <c r="S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31" ht="12.95" customHeight="1" x14ac:dyDescent="0.25">
      <c r="A151" s="4"/>
      <c r="B151" s="4"/>
      <c r="C151" s="30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30"/>
      <c r="S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31" ht="12.95" customHeight="1" x14ac:dyDescent="0.25">
      <c r="A152" s="4"/>
      <c r="B152" s="4"/>
      <c r="C152" s="30"/>
      <c r="E152" s="8"/>
      <c r="F152" s="4"/>
      <c r="G152" s="4"/>
      <c r="H152" s="4"/>
      <c r="I152" s="4"/>
      <c r="J152" s="4"/>
      <c r="K152" s="6"/>
      <c r="L152" s="4"/>
      <c r="M152" s="4"/>
      <c r="N152" s="4"/>
      <c r="O152" s="4"/>
      <c r="P152" s="4"/>
      <c r="Q152" s="4"/>
      <c r="R152" s="30"/>
      <c r="S152" s="4"/>
      <c r="T152" s="4"/>
      <c r="V152" s="21"/>
      <c r="W152" s="22"/>
      <c r="X152" s="22"/>
      <c r="Y152" s="22"/>
      <c r="Z152" s="22"/>
      <c r="AA152" s="22"/>
      <c r="AB152" s="22"/>
      <c r="AC152" s="4"/>
      <c r="AD152" s="4"/>
      <c r="AE152" s="4"/>
    </row>
    <row r="153" spans="1:31" ht="12.95" customHeight="1" x14ac:dyDescent="0.25">
      <c r="A153" s="4"/>
      <c r="B153" s="4"/>
      <c r="C153" s="30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23"/>
      <c r="W153" s="23"/>
      <c r="X153" s="23"/>
      <c r="Y153" s="23"/>
      <c r="Z153" s="23"/>
      <c r="AA153" s="23"/>
      <c r="AB153" s="23"/>
      <c r="AC153" s="4"/>
      <c r="AD153" s="4"/>
      <c r="AE153" s="4"/>
    </row>
    <row r="154" spans="1:31" ht="12.95" customHeight="1" x14ac:dyDescent="0.25">
      <c r="A154" s="4"/>
      <c r="B154" s="4"/>
      <c r="C154" s="30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23"/>
      <c r="W154" s="23"/>
      <c r="X154" s="23"/>
      <c r="Y154" s="23"/>
      <c r="Z154" s="23"/>
      <c r="AA154" s="23"/>
      <c r="AB154" s="23"/>
      <c r="AC154" s="4"/>
      <c r="AD154" s="4"/>
      <c r="AE154" s="4"/>
    </row>
    <row r="155" spans="1:31" ht="12.95" customHeight="1" x14ac:dyDescent="0.25">
      <c r="A155" s="4"/>
      <c r="B155" s="4"/>
      <c r="C155" s="30"/>
      <c r="D155" s="4"/>
      <c r="E155" s="4"/>
      <c r="F155" s="4"/>
      <c r="G155" s="4"/>
      <c r="H155" s="4"/>
      <c r="I155" s="4"/>
      <c r="J155" s="4"/>
      <c r="K155" s="4"/>
      <c r="L155" s="4"/>
      <c r="M155" s="4"/>
      <c r="O155" s="137"/>
      <c r="P155" s="181"/>
      <c r="Q155" s="181"/>
      <c r="R155" s="181"/>
      <c r="S155" s="181"/>
      <c r="T155" s="181"/>
      <c r="U155" s="4"/>
      <c r="V155" s="23"/>
      <c r="W155" s="23"/>
      <c r="X155" s="23"/>
      <c r="Y155" s="23"/>
      <c r="Z155" s="23"/>
      <c r="AA155" s="23"/>
      <c r="AB155" s="23"/>
      <c r="AC155" s="4"/>
      <c r="AD155" s="4"/>
      <c r="AE155" s="4"/>
    </row>
    <row r="156" spans="1:31" ht="8.25" customHeight="1" x14ac:dyDescent="0.25">
      <c r="A156" s="4"/>
      <c r="B156" s="4"/>
      <c r="C156" s="30"/>
      <c r="D156" s="4"/>
      <c r="E156" s="24"/>
      <c r="F156" s="4"/>
      <c r="G156" s="4"/>
      <c r="H156" s="4"/>
      <c r="I156" s="4"/>
      <c r="J156" s="4"/>
      <c r="K156" s="4"/>
      <c r="L156" s="4"/>
      <c r="M156" s="4"/>
      <c r="N156" s="4"/>
      <c r="O156" s="137"/>
      <c r="P156" s="181"/>
      <c r="Q156" s="181"/>
      <c r="R156" s="181"/>
      <c r="S156" s="181"/>
      <c r="T156" s="181"/>
      <c r="U156" s="4"/>
      <c r="V156" s="2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1" x14ac:dyDescent="0.25">
      <c r="A157" s="4"/>
      <c r="B157" s="4"/>
      <c r="C157" s="30"/>
      <c r="D157" s="4"/>
      <c r="E157" s="4"/>
      <c r="F157" s="4"/>
      <c r="G157" s="4"/>
      <c r="H157" s="4"/>
      <c r="I157" s="4"/>
      <c r="J157" s="4"/>
      <c r="K157" s="4"/>
      <c r="L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31" s="25" customFormat="1" ht="13.5" x14ac:dyDescent="0.25">
      <c r="A158" s="4"/>
      <c r="B158" s="4"/>
      <c r="C158" s="30"/>
      <c r="D158" s="4"/>
      <c r="E158" s="1"/>
      <c r="F158" s="4"/>
      <c r="G158" s="4"/>
      <c r="H158" s="4"/>
      <c r="I158" s="4"/>
      <c r="J158" s="4"/>
      <c r="K158" s="4"/>
      <c r="L158" s="4"/>
      <c r="M158" s="1"/>
      <c r="N158" s="4"/>
      <c r="P158" s="4"/>
      <c r="Q158" s="4"/>
      <c r="R158" s="4"/>
      <c r="S158" s="4"/>
      <c r="T158" s="4"/>
      <c r="U158" s="1"/>
      <c r="V158" s="1"/>
      <c r="W158" s="1"/>
      <c r="X158" s="4"/>
      <c r="Y158" s="4"/>
      <c r="Z158" s="4"/>
      <c r="AA158" s="4"/>
      <c r="AB158" s="4"/>
      <c r="AC158" s="4"/>
      <c r="AD158" s="4"/>
    </row>
    <row r="159" spans="1:31" x14ac:dyDescent="0.25">
      <c r="A159" s="4"/>
      <c r="B159" s="4"/>
      <c r="C159" s="30"/>
      <c r="D159" s="4"/>
      <c r="E159" s="4"/>
      <c r="F159" s="4"/>
      <c r="G159" s="4"/>
      <c r="H159" s="4"/>
      <c r="I159" s="4"/>
      <c r="J159" s="4"/>
      <c r="K159" s="4"/>
      <c r="L159" s="4"/>
      <c r="M159" s="137"/>
      <c r="N159" s="137"/>
      <c r="P159" s="137"/>
      <c r="Q159" s="4"/>
      <c r="R159" s="4"/>
      <c r="S159" s="4"/>
      <c r="T159" s="4"/>
      <c r="U159" s="4"/>
      <c r="W159" s="4"/>
      <c r="X159" s="4"/>
      <c r="Y159" s="4"/>
      <c r="Z159" s="4"/>
      <c r="AA159" s="4"/>
      <c r="AB159" s="4"/>
      <c r="AC159" s="4"/>
      <c r="AD159" s="4"/>
    </row>
    <row r="160" spans="1:31" x14ac:dyDescent="0.25">
      <c r="A160" s="4"/>
      <c r="B160" s="4"/>
      <c r="C160" s="30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P160" s="137"/>
      <c r="Q160" s="137"/>
      <c r="R160" s="137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1:30" x14ac:dyDescent="0.25">
      <c r="A161" s="4"/>
      <c r="B161" s="4"/>
      <c r="C161" s="30"/>
      <c r="E161" s="4"/>
      <c r="F161" s="4"/>
      <c r="G161" s="4"/>
      <c r="H161" s="4"/>
      <c r="I161" s="4"/>
      <c r="J161" s="4"/>
      <c r="K161" s="4"/>
      <c r="L161" s="4"/>
      <c r="M161" s="4"/>
      <c r="N161" s="4"/>
      <c r="P161" s="4"/>
      <c r="Q161" s="4"/>
      <c r="R161" s="30"/>
      <c r="S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ht="13.5" x14ac:dyDescent="0.25">
      <c r="A162" s="25"/>
      <c r="B162" s="25"/>
      <c r="C162" s="2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P162" s="25"/>
      <c r="Q162" s="25"/>
      <c r="R162" s="26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</row>
  </sheetData>
  <mergeCells count="715">
    <mergeCell ref="AD104:AD106"/>
    <mergeCell ref="Q114:Z115"/>
    <mergeCell ref="P113:P115"/>
    <mergeCell ref="AA113:AA115"/>
    <mergeCell ref="AB113:AB115"/>
    <mergeCell ref="AC113:AC115"/>
    <mergeCell ref="AD113:AD115"/>
    <mergeCell ref="AD111:AD112"/>
    <mergeCell ref="AD109:AD110"/>
    <mergeCell ref="AC111:AC112"/>
    <mergeCell ref="AA111:AA112"/>
    <mergeCell ref="AB111:AB112"/>
    <mergeCell ref="AA109:AA110"/>
    <mergeCell ref="AB109:AB110"/>
    <mergeCell ref="AC109:AC110"/>
    <mergeCell ref="AA107:AA108"/>
    <mergeCell ref="AB107:AB108"/>
    <mergeCell ref="AC107:AC108"/>
    <mergeCell ref="P111:P112"/>
    <mergeCell ref="Q111:Z111"/>
    <mergeCell ref="P107:P108"/>
    <mergeCell ref="P109:P110"/>
    <mergeCell ref="B125:J126"/>
    <mergeCell ref="A124:A126"/>
    <mergeCell ref="K124:K126"/>
    <mergeCell ref="L124:L126"/>
    <mergeCell ref="M124:M126"/>
    <mergeCell ref="N124:N126"/>
    <mergeCell ref="B122:J123"/>
    <mergeCell ref="A121:A123"/>
    <mergeCell ref="K121:K123"/>
    <mergeCell ref="L121:L123"/>
    <mergeCell ref="M121:M123"/>
    <mergeCell ref="N121:N123"/>
    <mergeCell ref="B121:J121"/>
    <mergeCell ref="AD87:AD89"/>
    <mergeCell ref="B103:J104"/>
    <mergeCell ref="B17:J17"/>
    <mergeCell ref="Q17:Z17"/>
    <mergeCell ref="AD24:AD25"/>
    <mergeCell ref="Q24:Z24"/>
    <mergeCell ref="AE4:BG4"/>
    <mergeCell ref="Z14:AA14"/>
    <mergeCell ref="M22:M23"/>
    <mergeCell ref="N22:N23"/>
    <mergeCell ref="P26:P27"/>
    <mergeCell ref="AA28:AA29"/>
    <mergeCell ref="AB26:AB27"/>
    <mergeCell ref="AC26:AC27"/>
    <mergeCell ref="Q28:Z28"/>
    <mergeCell ref="L16:M16"/>
    <mergeCell ref="P16:P17"/>
    <mergeCell ref="Q16:Z16"/>
    <mergeCell ref="AB16:AC16"/>
    <mergeCell ref="M26:M27"/>
    <mergeCell ref="N26:N27"/>
    <mergeCell ref="P30:P31"/>
    <mergeCell ref="B32:J32"/>
    <mergeCell ref="AA104:AA106"/>
    <mergeCell ref="A22:A23"/>
    <mergeCell ref="K22:K23"/>
    <mergeCell ref="L22:L23"/>
    <mergeCell ref="A2:AD2"/>
    <mergeCell ref="A3:AD3"/>
    <mergeCell ref="A4:AD4"/>
    <mergeCell ref="AA24:AA25"/>
    <mergeCell ref="AB22:AB23"/>
    <mergeCell ref="AC22:AC23"/>
    <mergeCell ref="AD22:AD23"/>
    <mergeCell ref="A20:A21"/>
    <mergeCell ref="K20:K21"/>
    <mergeCell ref="L20:L21"/>
    <mergeCell ref="M20:M21"/>
    <mergeCell ref="N20:N21"/>
    <mergeCell ref="A18:A19"/>
    <mergeCell ref="K18:K19"/>
    <mergeCell ref="L18:L19"/>
    <mergeCell ref="M18:M19"/>
    <mergeCell ref="N18:N19"/>
    <mergeCell ref="Q25:Z25"/>
    <mergeCell ref="P22:P23"/>
    <mergeCell ref="A16:A17"/>
    <mergeCell ref="B16:J16"/>
    <mergeCell ref="A24:A25"/>
    <mergeCell ref="K24:K25"/>
    <mergeCell ref="L24:L25"/>
    <mergeCell ref="M24:M25"/>
    <mergeCell ref="N24:N25"/>
    <mergeCell ref="P28:P29"/>
    <mergeCell ref="AA30:AA31"/>
    <mergeCell ref="AB28:AB29"/>
    <mergeCell ref="AC28:AC29"/>
    <mergeCell ref="Q29:Z29"/>
    <mergeCell ref="Q30:Z30"/>
    <mergeCell ref="Q31:Z31"/>
    <mergeCell ref="P24:P25"/>
    <mergeCell ref="Q26:Z26"/>
    <mergeCell ref="Q27:Z27"/>
    <mergeCell ref="AA26:AA27"/>
    <mergeCell ref="AB24:AB25"/>
    <mergeCell ref="AC24:AC25"/>
    <mergeCell ref="B27:J27"/>
    <mergeCell ref="B28:J28"/>
    <mergeCell ref="B29:J29"/>
    <mergeCell ref="A26:A27"/>
    <mergeCell ref="K26:K27"/>
    <mergeCell ref="L26:L27"/>
    <mergeCell ref="A28:A29"/>
    <mergeCell ref="K28:K29"/>
    <mergeCell ref="L28:L29"/>
    <mergeCell ref="M28:M29"/>
    <mergeCell ref="N28:N29"/>
    <mergeCell ref="AA32:AA33"/>
    <mergeCell ref="AB30:AB31"/>
    <mergeCell ref="AC30:AC31"/>
    <mergeCell ref="B30:J30"/>
    <mergeCell ref="B31:J31"/>
    <mergeCell ref="Q32:Z32"/>
    <mergeCell ref="Q33:Z33"/>
    <mergeCell ref="P32:P33"/>
    <mergeCell ref="A30:A31"/>
    <mergeCell ref="K30:K31"/>
    <mergeCell ref="L30:L31"/>
    <mergeCell ref="M30:M31"/>
    <mergeCell ref="N30:N31"/>
    <mergeCell ref="A32:A33"/>
    <mergeCell ref="K32:K33"/>
    <mergeCell ref="L32:L33"/>
    <mergeCell ref="M32:M33"/>
    <mergeCell ref="N32:N33"/>
    <mergeCell ref="B33:J33"/>
    <mergeCell ref="A34:A35"/>
    <mergeCell ref="K34:K35"/>
    <mergeCell ref="L34:L35"/>
    <mergeCell ref="M34:M35"/>
    <mergeCell ref="N34:N35"/>
    <mergeCell ref="P38:P39"/>
    <mergeCell ref="A36:A37"/>
    <mergeCell ref="K36:K37"/>
    <mergeCell ref="Q34:Z34"/>
    <mergeCell ref="Q35:Z35"/>
    <mergeCell ref="AB34:AB35"/>
    <mergeCell ref="AC34:AC35"/>
    <mergeCell ref="B34:J34"/>
    <mergeCell ref="B35:J35"/>
    <mergeCell ref="B36:J36"/>
    <mergeCell ref="B37:J37"/>
    <mergeCell ref="Q36:Z36"/>
    <mergeCell ref="Q37:Z37"/>
    <mergeCell ref="Q38:Z38"/>
    <mergeCell ref="P36:P37"/>
    <mergeCell ref="P34:P35"/>
    <mergeCell ref="K40:K41"/>
    <mergeCell ref="L40:L41"/>
    <mergeCell ref="M40:M41"/>
    <mergeCell ref="N40:N41"/>
    <mergeCell ref="P44:P45"/>
    <mergeCell ref="P40:P41"/>
    <mergeCell ref="A40:A41"/>
    <mergeCell ref="AA38:AA39"/>
    <mergeCell ref="AB36:AB37"/>
    <mergeCell ref="AA36:AA37"/>
    <mergeCell ref="Q39:Z39"/>
    <mergeCell ref="L36:L37"/>
    <mergeCell ref="M36:M37"/>
    <mergeCell ref="N36:N37"/>
    <mergeCell ref="A38:A39"/>
    <mergeCell ref="B38:J38"/>
    <mergeCell ref="K38:K39"/>
    <mergeCell ref="L38:L39"/>
    <mergeCell ref="M38:M39"/>
    <mergeCell ref="N38:N39"/>
    <mergeCell ref="AB42:AB43"/>
    <mergeCell ref="Q43:Z43"/>
    <mergeCell ref="Q42:Z42"/>
    <mergeCell ref="Q41:Z41"/>
    <mergeCell ref="AC42:AC43"/>
    <mergeCell ref="A42:A43"/>
    <mergeCell ref="K42:K43"/>
    <mergeCell ref="L42:L43"/>
    <mergeCell ref="M42:M43"/>
    <mergeCell ref="N42:N43"/>
    <mergeCell ref="P46:P47"/>
    <mergeCell ref="AA48:AA49"/>
    <mergeCell ref="AB46:AB47"/>
    <mergeCell ref="AC46:AC47"/>
    <mergeCell ref="A44:A45"/>
    <mergeCell ref="K44:K45"/>
    <mergeCell ref="L44:L45"/>
    <mergeCell ref="M44:M45"/>
    <mergeCell ref="N44:N45"/>
    <mergeCell ref="B43:J43"/>
    <mergeCell ref="B44:J44"/>
    <mergeCell ref="AA46:AA47"/>
    <mergeCell ref="AB44:AB45"/>
    <mergeCell ref="AC44:AC45"/>
    <mergeCell ref="P42:P43"/>
    <mergeCell ref="AB48:AB49"/>
    <mergeCell ref="AC48:AC49"/>
    <mergeCell ref="B45:J45"/>
    <mergeCell ref="Q48:Z48"/>
    <mergeCell ref="Q49:Z49"/>
    <mergeCell ref="Q50:Z50"/>
    <mergeCell ref="Q51:Z51"/>
    <mergeCell ref="B46:J46"/>
    <mergeCell ref="B47:J47"/>
    <mergeCell ref="B48:J48"/>
    <mergeCell ref="B49:J49"/>
    <mergeCell ref="AA44:AA45"/>
    <mergeCell ref="B50:J50"/>
    <mergeCell ref="K50:K51"/>
    <mergeCell ref="L50:L51"/>
    <mergeCell ref="M50:M51"/>
    <mergeCell ref="N50:N51"/>
    <mergeCell ref="AC56:AC57"/>
    <mergeCell ref="Q52:Z52"/>
    <mergeCell ref="Q53:Z53"/>
    <mergeCell ref="Q54:Z54"/>
    <mergeCell ref="Q55:Z55"/>
    <mergeCell ref="A46:A47"/>
    <mergeCell ref="K46:K47"/>
    <mergeCell ref="L46:L47"/>
    <mergeCell ref="M46:M47"/>
    <mergeCell ref="N46:N47"/>
    <mergeCell ref="P50:P51"/>
    <mergeCell ref="A48:A49"/>
    <mergeCell ref="K48:K49"/>
    <mergeCell ref="L48:L49"/>
    <mergeCell ref="M48:M49"/>
    <mergeCell ref="N48:N49"/>
    <mergeCell ref="P52:P53"/>
    <mergeCell ref="A50:A51"/>
    <mergeCell ref="A52:A53"/>
    <mergeCell ref="B51:J51"/>
    <mergeCell ref="B52:J52"/>
    <mergeCell ref="B53:J53"/>
    <mergeCell ref="P48:P49"/>
    <mergeCell ref="AA50:AA51"/>
    <mergeCell ref="K52:K53"/>
    <mergeCell ref="L52:L53"/>
    <mergeCell ref="M52:M53"/>
    <mergeCell ref="N52:N53"/>
    <mergeCell ref="A58:A59"/>
    <mergeCell ref="K58:K59"/>
    <mergeCell ref="L58:L59"/>
    <mergeCell ref="M58:M59"/>
    <mergeCell ref="N58:N59"/>
    <mergeCell ref="AA56:AA57"/>
    <mergeCell ref="AB54:AB55"/>
    <mergeCell ref="A54:A55"/>
    <mergeCell ref="K54:K55"/>
    <mergeCell ref="L54:L55"/>
    <mergeCell ref="M54:M55"/>
    <mergeCell ref="N54:N55"/>
    <mergeCell ref="P58:P59"/>
    <mergeCell ref="AB58:AB59"/>
    <mergeCell ref="A56:A57"/>
    <mergeCell ref="K56:K57"/>
    <mergeCell ref="L56:L57"/>
    <mergeCell ref="M56:M57"/>
    <mergeCell ref="N56:N57"/>
    <mergeCell ref="B54:J54"/>
    <mergeCell ref="B55:J55"/>
    <mergeCell ref="Q59:Z59"/>
    <mergeCell ref="P56:P57"/>
    <mergeCell ref="B56:J56"/>
    <mergeCell ref="P54:P55"/>
    <mergeCell ref="B57:J57"/>
    <mergeCell ref="B58:J58"/>
    <mergeCell ref="B59:J59"/>
    <mergeCell ref="A60:A61"/>
    <mergeCell ref="K60:K61"/>
    <mergeCell ref="L60:L61"/>
    <mergeCell ref="M60:M61"/>
    <mergeCell ref="N60:N61"/>
    <mergeCell ref="P60:P61"/>
    <mergeCell ref="K68:K69"/>
    <mergeCell ref="AB60:AB61"/>
    <mergeCell ref="AC60:AC61"/>
    <mergeCell ref="Q61:Z61"/>
    <mergeCell ref="AA60:AA61"/>
    <mergeCell ref="A62:A63"/>
    <mergeCell ref="K62:K63"/>
    <mergeCell ref="L62:L63"/>
    <mergeCell ref="M62:M63"/>
    <mergeCell ref="N62:N63"/>
    <mergeCell ref="B63:J63"/>
    <mergeCell ref="P62:P63"/>
    <mergeCell ref="AA62:AA63"/>
    <mergeCell ref="AB62:AB63"/>
    <mergeCell ref="A64:A65"/>
    <mergeCell ref="K64:K65"/>
    <mergeCell ref="L64:L65"/>
    <mergeCell ref="M64:M65"/>
    <mergeCell ref="N64:N65"/>
    <mergeCell ref="B64:J64"/>
    <mergeCell ref="B65:J65"/>
    <mergeCell ref="P64:P65"/>
    <mergeCell ref="AA64:AA65"/>
    <mergeCell ref="A66:A67"/>
    <mergeCell ref="K66:K67"/>
    <mergeCell ref="L66:L67"/>
    <mergeCell ref="M66:M67"/>
    <mergeCell ref="N66:N67"/>
    <mergeCell ref="B66:J66"/>
    <mergeCell ref="B67:J67"/>
    <mergeCell ref="P66:P67"/>
    <mergeCell ref="AA66:AA67"/>
    <mergeCell ref="P70:P71"/>
    <mergeCell ref="AA70:AA71"/>
    <mergeCell ref="B71:J71"/>
    <mergeCell ref="A68:A69"/>
    <mergeCell ref="K70:K71"/>
    <mergeCell ref="L68:L69"/>
    <mergeCell ref="M68:M69"/>
    <mergeCell ref="N68:N69"/>
    <mergeCell ref="B70:J70"/>
    <mergeCell ref="P68:P69"/>
    <mergeCell ref="AA68:AA69"/>
    <mergeCell ref="Q68:Z68"/>
    <mergeCell ref="A81:A82"/>
    <mergeCell ref="K81:K82"/>
    <mergeCell ref="L81:L82"/>
    <mergeCell ref="M81:M82"/>
    <mergeCell ref="N81:N82"/>
    <mergeCell ref="B75:J75"/>
    <mergeCell ref="A74:A75"/>
    <mergeCell ref="AA18:AA19"/>
    <mergeCell ref="L74:L75"/>
    <mergeCell ref="M74:M75"/>
    <mergeCell ref="N74:N75"/>
    <mergeCell ref="B81:J81"/>
    <mergeCell ref="B82:J82"/>
    <mergeCell ref="Q19:Y19"/>
    <mergeCell ref="Q18:Y18"/>
    <mergeCell ref="A72:A73"/>
    <mergeCell ref="K74:K75"/>
    <mergeCell ref="L72:L73"/>
    <mergeCell ref="M72:M73"/>
    <mergeCell ref="N72:N73"/>
    <mergeCell ref="B74:J74"/>
    <mergeCell ref="B69:J69"/>
    <mergeCell ref="A70:A71"/>
    <mergeCell ref="K72:K73"/>
    <mergeCell ref="P18:P19"/>
    <mergeCell ref="AA20:AA21"/>
    <mergeCell ref="AB18:AB19"/>
    <mergeCell ref="AC18:AC19"/>
    <mergeCell ref="AD18:AD19"/>
    <mergeCell ref="P81:P82"/>
    <mergeCell ref="AA81:AA82"/>
    <mergeCell ref="AB81:AB82"/>
    <mergeCell ref="AC81:AC82"/>
    <mergeCell ref="AD81:AD82"/>
    <mergeCell ref="Q20:Z20"/>
    <mergeCell ref="Q21:Z21"/>
    <mergeCell ref="AD74:AD75"/>
    <mergeCell ref="AD70:AD71"/>
    <mergeCell ref="AD72:AD73"/>
    <mergeCell ref="AD66:AD67"/>
    <mergeCell ref="AD68:AD69"/>
    <mergeCell ref="AD62:AD63"/>
    <mergeCell ref="AD64:AD65"/>
    <mergeCell ref="AD58:AD59"/>
    <mergeCell ref="P74:P75"/>
    <mergeCell ref="AA74:AA75"/>
    <mergeCell ref="AB74:AB75"/>
    <mergeCell ref="AC74:AC75"/>
    <mergeCell ref="Q22:Z22"/>
    <mergeCell ref="Q23:Z23"/>
    <mergeCell ref="P20:P21"/>
    <mergeCell ref="AA22:AA23"/>
    <mergeCell ref="AB20:AB21"/>
    <mergeCell ref="AC20:AC21"/>
    <mergeCell ref="AD20:AD21"/>
    <mergeCell ref="AD38:AD39"/>
    <mergeCell ref="AD40:AD41"/>
    <mergeCell ref="AD34:AD35"/>
    <mergeCell ref="AD36:AD37"/>
    <mergeCell ref="AD30:AD31"/>
    <mergeCell ref="AD32:AD33"/>
    <mergeCell ref="AD26:AD27"/>
    <mergeCell ref="AD28:AD29"/>
    <mergeCell ref="AB40:AB41"/>
    <mergeCell ref="AC40:AC41"/>
    <mergeCell ref="AA40:AA41"/>
    <mergeCell ref="AB38:AB39"/>
    <mergeCell ref="AC38:AC39"/>
    <mergeCell ref="AA34:AA35"/>
    <mergeCell ref="AB32:AB33"/>
    <mergeCell ref="AC32:AC33"/>
    <mergeCell ref="AC36:AC37"/>
    <mergeCell ref="AD42:AD43"/>
    <mergeCell ref="AD44:AD45"/>
    <mergeCell ref="AD83:AD84"/>
    <mergeCell ref="Q60:Z60"/>
    <mergeCell ref="Q62:Z62"/>
    <mergeCell ref="Q63:Z63"/>
    <mergeCell ref="Q64:Z64"/>
    <mergeCell ref="Q65:Z65"/>
    <mergeCell ref="Q66:Z66"/>
    <mergeCell ref="Q67:Z67"/>
    <mergeCell ref="Q69:Z69"/>
    <mergeCell ref="Q70:Z70"/>
    <mergeCell ref="Q71:Z71"/>
    <mergeCell ref="Q72:Z72"/>
    <mergeCell ref="Q73:Z73"/>
    <mergeCell ref="AD60:AD61"/>
    <mergeCell ref="AD54:AD55"/>
    <mergeCell ref="AD56:AD57"/>
    <mergeCell ref="AD50:AD51"/>
    <mergeCell ref="Q74:Z74"/>
    <mergeCell ref="Q75:Z75"/>
    <mergeCell ref="AA72:AA73"/>
    <mergeCell ref="AA42:AA43"/>
    <mergeCell ref="AB56:AB57"/>
    <mergeCell ref="AD52:AD53"/>
    <mergeCell ref="AD46:AD47"/>
    <mergeCell ref="AD48:AD49"/>
    <mergeCell ref="P72:P73"/>
    <mergeCell ref="AB72:AB73"/>
    <mergeCell ref="AC72:AC73"/>
    <mergeCell ref="AB70:AB71"/>
    <mergeCell ref="AC70:AC71"/>
    <mergeCell ref="AB68:AB69"/>
    <mergeCell ref="AC68:AC69"/>
    <mergeCell ref="AB66:AB67"/>
    <mergeCell ref="AC66:AC67"/>
    <mergeCell ref="AB64:AB65"/>
    <mergeCell ref="AC64:AC65"/>
    <mergeCell ref="AC62:AC63"/>
    <mergeCell ref="AC54:AC55"/>
    <mergeCell ref="AC58:AC59"/>
    <mergeCell ref="AA54:AA55"/>
    <mergeCell ref="AB52:AB53"/>
    <mergeCell ref="AC52:AC53"/>
    <mergeCell ref="AA52:AA53"/>
    <mergeCell ref="AB50:AB51"/>
    <mergeCell ref="AC50:AC51"/>
    <mergeCell ref="AA58:AA59"/>
    <mergeCell ref="B83:J83"/>
    <mergeCell ref="B84:J84"/>
    <mergeCell ref="A90:A91"/>
    <mergeCell ref="K90:K91"/>
    <mergeCell ref="L90:L91"/>
    <mergeCell ref="M90:M91"/>
    <mergeCell ref="N90:N91"/>
    <mergeCell ref="A83:A84"/>
    <mergeCell ref="K83:K84"/>
    <mergeCell ref="L83:L84"/>
    <mergeCell ref="M83:M84"/>
    <mergeCell ref="B88:J89"/>
    <mergeCell ref="A87:A89"/>
    <mergeCell ref="K87:K89"/>
    <mergeCell ref="L87:L89"/>
    <mergeCell ref="M87:M89"/>
    <mergeCell ref="N87:N89"/>
    <mergeCell ref="N83:N84"/>
    <mergeCell ref="B91:J91"/>
    <mergeCell ref="AA90:AA91"/>
    <mergeCell ref="AB90:AB91"/>
    <mergeCell ref="AC90:AC91"/>
    <mergeCell ref="AA96:AA97"/>
    <mergeCell ref="Q85:Z85"/>
    <mergeCell ref="Q86:Z86"/>
    <mergeCell ref="Q87:Z87"/>
    <mergeCell ref="P83:P84"/>
    <mergeCell ref="AA83:AA84"/>
    <mergeCell ref="AB83:AB84"/>
    <mergeCell ref="AC83:AC84"/>
    <mergeCell ref="AC87:AC89"/>
    <mergeCell ref="P92:P93"/>
    <mergeCell ref="AA94:AA95"/>
    <mergeCell ref="AB94:AB95"/>
    <mergeCell ref="P87:P89"/>
    <mergeCell ref="AA87:AA89"/>
    <mergeCell ref="AB87:AB89"/>
    <mergeCell ref="AC94:AC95"/>
    <mergeCell ref="AB96:AB97"/>
    <mergeCell ref="AC96:AC97"/>
    <mergeCell ref="Q92:Z92"/>
    <mergeCell ref="Q93:Z93"/>
    <mergeCell ref="Q94:Z94"/>
    <mergeCell ref="AD98:AD99"/>
    <mergeCell ref="AD100:AD101"/>
    <mergeCell ref="N100:N101"/>
    <mergeCell ref="B101:J101"/>
    <mergeCell ref="AD90:AD91"/>
    <mergeCell ref="A94:A95"/>
    <mergeCell ref="K94:K95"/>
    <mergeCell ref="L94:L95"/>
    <mergeCell ref="M94:M95"/>
    <mergeCell ref="N94:N95"/>
    <mergeCell ref="P90:P91"/>
    <mergeCell ref="A92:A93"/>
    <mergeCell ref="K92:K93"/>
    <mergeCell ref="L92:L93"/>
    <mergeCell ref="M92:M93"/>
    <mergeCell ref="N92:N93"/>
    <mergeCell ref="AA92:AA93"/>
    <mergeCell ref="AB92:AB93"/>
    <mergeCell ref="AC92:AC93"/>
    <mergeCell ref="AD92:AD93"/>
    <mergeCell ref="AD94:AD95"/>
    <mergeCell ref="Q90:Z90"/>
    <mergeCell ref="Q91:Z91"/>
    <mergeCell ref="B90:J90"/>
    <mergeCell ref="B92:J92"/>
    <mergeCell ref="P94:P95"/>
    <mergeCell ref="P96:P97"/>
    <mergeCell ref="B100:J100"/>
    <mergeCell ref="Q96:Z96"/>
    <mergeCell ref="Q97:Z97"/>
    <mergeCell ref="A96:A97"/>
    <mergeCell ref="K96:K97"/>
    <mergeCell ref="L96:L97"/>
    <mergeCell ref="M96:M97"/>
    <mergeCell ref="N96:N97"/>
    <mergeCell ref="AA98:AA99"/>
    <mergeCell ref="AB98:AB99"/>
    <mergeCell ref="AC98:AC99"/>
    <mergeCell ref="AA100:AA101"/>
    <mergeCell ref="AB100:AB101"/>
    <mergeCell ref="AC100:AC101"/>
    <mergeCell ref="A98:A99"/>
    <mergeCell ref="K98:K99"/>
    <mergeCell ref="L98:L99"/>
    <mergeCell ref="M98:M99"/>
    <mergeCell ref="N98:N99"/>
    <mergeCell ref="P100:P101"/>
    <mergeCell ref="P98:P99"/>
    <mergeCell ref="B99:J99"/>
    <mergeCell ref="A100:A101"/>
    <mergeCell ref="K100:K101"/>
    <mergeCell ref="L100:L101"/>
    <mergeCell ref="M100:M101"/>
    <mergeCell ref="A107:A108"/>
    <mergeCell ref="K107:K108"/>
    <mergeCell ref="L107:L108"/>
    <mergeCell ref="M107:M108"/>
    <mergeCell ref="N107:N108"/>
    <mergeCell ref="P102:P103"/>
    <mergeCell ref="B108:J108"/>
    <mergeCell ref="B107:J107"/>
    <mergeCell ref="Q102:Z102"/>
    <mergeCell ref="Q103:Z103"/>
    <mergeCell ref="A105:A106"/>
    <mergeCell ref="K105:K106"/>
    <mergeCell ref="L105:L106"/>
    <mergeCell ref="M105:M106"/>
    <mergeCell ref="N105:N106"/>
    <mergeCell ref="B105:J105"/>
    <mergeCell ref="B106:J106"/>
    <mergeCell ref="Q108:Z108"/>
    <mergeCell ref="B102:J102"/>
    <mergeCell ref="A102:A104"/>
    <mergeCell ref="K102:K104"/>
    <mergeCell ref="L102:L104"/>
    <mergeCell ref="M102:M104"/>
    <mergeCell ref="N102:N104"/>
    <mergeCell ref="A112:A113"/>
    <mergeCell ref="K112:K113"/>
    <mergeCell ref="L112:L113"/>
    <mergeCell ref="M112:M113"/>
    <mergeCell ref="N112:N113"/>
    <mergeCell ref="B112:J112"/>
    <mergeCell ref="B113:J113"/>
    <mergeCell ref="B115:J115"/>
    <mergeCell ref="B109:J109"/>
    <mergeCell ref="B110:J111"/>
    <mergeCell ref="A109:A111"/>
    <mergeCell ref="K109:K111"/>
    <mergeCell ref="L109:L111"/>
    <mergeCell ref="M109:M111"/>
    <mergeCell ref="N109:N111"/>
    <mergeCell ref="A114:A115"/>
    <mergeCell ref="K114:K115"/>
    <mergeCell ref="L114:L115"/>
    <mergeCell ref="M114:M115"/>
    <mergeCell ref="N114:N115"/>
    <mergeCell ref="B114:J114"/>
    <mergeCell ref="A119:A120"/>
    <mergeCell ref="K119:K120"/>
    <mergeCell ref="L119:L120"/>
    <mergeCell ref="M119:M120"/>
    <mergeCell ref="N119:N120"/>
    <mergeCell ref="B120:J120"/>
    <mergeCell ref="B116:J116"/>
    <mergeCell ref="B119:J119"/>
    <mergeCell ref="B117:J118"/>
    <mergeCell ref="A116:A118"/>
    <mergeCell ref="K116:K118"/>
    <mergeCell ref="L116:L118"/>
    <mergeCell ref="M116:M118"/>
    <mergeCell ref="N116:N118"/>
    <mergeCell ref="X139:AD139"/>
    <mergeCell ref="P155:T155"/>
    <mergeCell ref="A127:J127"/>
    <mergeCell ref="P124:Z124"/>
    <mergeCell ref="P85:P86"/>
    <mergeCell ref="AA85:AA86"/>
    <mergeCell ref="AB85:AB86"/>
    <mergeCell ref="AC85:AC86"/>
    <mergeCell ref="AD85:AD86"/>
    <mergeCell ref="AA122:AA123"/>
    <mergeCell ref="AB122:AB123"/>
    <mergeCell ref="AC122:AC123"/>
    <mergeCell ref="AD122:AD123"/>
    <mergeCell ref="AA120:AA121"/>
    <mergeCell ref="AB120:AB121"/>
    <mergeCell ref="AC120:AC121"/>
    <mergeCell ref="AD120:AD121"/>
    <mergeCell ref="B124:J124"/>
    <mergeCell ref="AA118:AA119"/>
    <mergeCell ref="AB118:AB119"/>
    <mergeCell ref="AC118:AC119"/>
    <mergeCell ref="Q123:Z123"/>
    <mergeCell ref="Q107:Z107"/>
    <mergeCell ref="P118:P119"/>
    <mergeCell ref="P116:P117"/>
    <mergeCell ref="AB104:AB106"/>
    <mergeCell ref="AC104:AC106"/>
    <mergeCell ref="P156:T156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A129:N129"/>
    <mergeCell ref="A130:N130"/>
    <mergeCell ref="P122:P123"/>
    <mergeCell ref="P120:P121"/>
    <mergeCell ref="B39:J39"/>
    <mergeCell ref="B40:J40"/>
    <mergeCell ref="B41:J41"/>
    <mergeCell ref="B42:J42"/>
    <mergeCell ref="Q104:Z104"/>
    <mergeCell ref="Q105:Z106"/>
    <mergeCell ref="P104:P106"/>
    <mergeCell ref="AA138:AD138"/>
    <mergeCell ref="Q122:Z122"/>
    <mergeCell ref="A85:A86"/>
    <mergeCell ref="B85:J85"/>
    <mergeCell ref="K85:K86"/>
    <mergeCell ref="L85:L86"/>
    <mergeCell ref="M85:M86"/>
    <mergeCell ref="N85:N86"/>
    <mergeCell ref="B86:J86"/>
    <mergeCell ref="B87:J87"/>
    <mergeCell ref="B93:J93"/>
    <mergeCell ref="B94:J94"/>
    <mergeCell ref="B95:J95"/>
    <mergeCell ref="B96:J96"/>
    <mergeCell ref="B97:J97"/>
    <mergeCell ref="B98:J98"/>
    <mergeCell ref="Q116:Z116"/>
    <mergeCell ref="AD118:AD119"/>
    <mergeCell ref="AD116:AD117"/>
    <mergeCell ref="AA116:AA117"/>
    <mergeCell ref="AB116:AB117"/>
    <mergeCell ref="AC116:AC117"/>
    <mergeCell ref="Q121:Z121"/>
    <mergeCell ref="Q112:Z112"/>
    <mergeCell ref="AA137:AD137"/>
    <mergeCell ref="Q81:Z81"/>
    <mergeCell ref="Q82:Z82"/>
    <mergeCell ref="Q83:Z83"/>
    <mergeCell ref="Q84:Z84"/>
    <mergeCell ref="Q113:Z113"/>
    <mergeCell ref="Q101:Z101"/>
    <mergeCell ref="Q100:Z100"/>
    <mergeCell ref="Q98:Z98"/>
    <mergeCell ref="Q99:Z99"/>
    <mergeCell ref="Q95:Z95"/>
    <mergeCell ref="Q88:Z89"/>
    <mergeCell ref="Q118:Z118"/>
    <mergeCell ref="Q120:Z120"/>
    <mergeCell ref="Q117:Z117"/>
    <mergeCell ref="Q119:Z119"/>
    <mergeCell ref="Q109:Z109"/>
    <mergeCell ref="Q110:Z110"/>
    <mergeCell ref="AA102:AA103"/>
    <mergeCell ref="AB102:AB103"/>
    <mergeCell ref="AC102:AC103"/>
    <mergeCell ref="AD102:AD103"/>
    <mergeCell ref="AD107:AD108"/>
    <mergeCell ref="AD96:AD97"/>
    <mergeCell ref="A79:A80"/>
    <mergeCell ref="B79:J79"/>
    <mergeCell ref="L79:M79"/>
    <mergeCell ref="P79:P80"/>
    <mergeCell ref="Q79:Z79"/>
    <mergeCell ref="AB79:AC79"/>
    <mergeCell ref="B80:J80"/>
    <mergeCell ref="Q80:Z80"/>
    <mergeCell ref="Q40:Z40"/>
    <mergeCell ref="Q46:Z46"/>
    <mergeCell ref="Q45:Z45"/>
    <mergeCell ref="Q44:Z44"/>
    <mergeCell ref="Q47:Z47"/>
    <mergeCell ref="Q58:Z58"/>
    <mergeCell ref="Q57:Z57"/>
    <mergeCell ref="Q56:Z56"/>
    <mergeCell ref="B60:J60"/>
    <mergeCell ref="B61:J61"/>
    <mergeCell ref="B62:J62"/>
    <mergeCell ref="L70:L71"/>
    <mergeCell ref="M70:M71"/>
    <mergeCell ref="N70:N71"/>
    <mergeCell ref="B72:J72"/>
    <mergeCell ref="B73:J73"/>
  </mergeCells>
  <printOptions horizontalCentered="1"/>
  <pageMargins left="0.19685039370078741" right="0" top="0.78740157480314965" bottom="0.19685039370078741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FSTOA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 Tamtama</dc:creator>
  <cp:lastModifiedBy>Iwan Tamtama</cp:lastModifiedBy>
  <cp:lastPrinted>2017-09-09T04:43:02Z</cp:lastPrinted>
  <dcterms:created xsi:type="dcterms:W3CDTF">2017-04-21T07:15:42Z</dcterms:created>
  <dcterms:modified xsi:type="dcterms:W3CDTF">2018-04-13T04:29:51Z</dcterms:modified>
</cp:coreProperties>
</file>